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480" windowHeight="6030" tabRatio="943"/>
  </bookViews>
  <sheets>
    <sheet name="Pasūtītāja būvniecības koptāme" sheetId="14" r:id="rId1"/>
    <sheet name="Kopsavilkuma tāme" sheetId="5" r:id="rId2"/>
    <sheet name="1" sheetId="1" r:id="rId3"/>
    <sheet name="2" sheetId="15" r:id="rId4"/>
    <sheet name="3" sheetId="16" r:id="rId5"/>
    <sheet name="Lapa1" sheetId="17" r:id="rId6"/>
  </sheets>
  <definedNames>
    <definedName name="_xlnm.Print_Area" localSheetId="2">'1'!$A$1:$P$70</definedName>
    <definedName name="_xlnm.Print_Area" localSheetId="3">'2'!$A$1:$P$35</definedName>
    <definedName name="_xlnm.Print_Area" localSheetId="4">'3'!$A$1:$P$34</definedName>
    <definedName name="_xlnm.Print_Area" localSheetId="1">'Kopsavilkuma tāme'!$A$1:$H$32</definedName>
    <definedName name="_xlnm.Print_Area" localSheetId="0">'Pasūtītāja būvniecības koptāme'!$A$1:$E$51</definedName>
  </definedNames>
  <calcPr calcId="145621"/>
</workbook>
</file>

<file path=xl/calcChain.xml><?xml version="1.0" encoding="utf-8"?>
<calcChain xmlns="http://schemas.openxmlformats.org/spreadsheetml/2006/main">
  <c r="E25" i="16" l="1"/>
  <c r="E59" i="1"/>
  <c r="E56" i="1"/>
  <c r="E51" i="1"/>
  <c r="E29" i="1"/>
  <c r="E24" i="1"/>
  <c r="E23" i="1"/>
  <c r="E20" i="1"/>
  <c r="E22" i="1" s="1"/>
  <c r="E21" i="1"/>
  <c r="E18" i="1"/>
  <c r="N28" i="16"/>
  <c r="E26" i="14"/>
  <c r="N63" i="1" l="1"/>
  <c r="L63" i="1"/>
  <c r="H9" i="5" s="1"/>
  <c r="O63" i="1"/>
  <c r="N29" i="15"/>
  <c r="P30" i="15" s="1"/>
  <c r="P29" i="16"/>
  <c r="N64" i="1" l="1"/>
  <c r="O10" i="16"/>
  <c r="P63" i="1"/>
  <c r="O10" i="15"/>
  <c r="M63" i="1"/>
  <c r="P65" i="1" l="1"/>
  <c r="O10" i="1" s="1"/>
  <c r="H8" i="5" l="1"/>
  <c r="E17" i="14"/>
  <c r="E20" i="14" s="1"/>
  <c r="E23" i="14" l="1"/>
  <c r="E24" i="14" s="1"/>
  <c r="E30" i="14" s="1"/>
</calcChain>
</file>

<file path=xl/sharedStrings.xml><?xml version="1.0" encoding="utf-8"?>
<sst xmlns="http://schemas.openxmlformats.org/spreadsheetml/2006/main" count="454" uniqueCount="218">
  <si>
    <t>Kopā</t>
  </si>
  <si>
    <t>1.</t>
  </si>
  <si>
    <t>z. v.</t>
  </si>
  <si>
    <t>Vienības izmaksas</t>
  </si>
  <si>
    <t>Kopā uz visu apjomu</t>
  </si>
  <si>
    <t>I Vispārējie būvdarbi</t>
  </si>
  <si>
    <t>(darba veids vai konstruktīvā elementa nosaukums)</t>
  </si>
  <si>
    <t>Objekta nosaukums</t>
  </si>
  <si>
    <t>Pasūtījuma Nr.</t>
  </si>
  <si>
    <t>Tāmes izmaksas</t>
  </si>
  <si>
    <t>Ls</t>
  </si>
  <si>
    <t>Kods</t>
  </si>
  <si>
    <t>Nr. p. k.</t>
  </si>
  <si>
    <t>Mērvienība</t>
  </si>
  <si>
    <t>Daudzums</t>
  </si>
  <si>
    <t>darba samaksas likme (Ls/h)</t>
  </si>
  <si>
    <t>laika norma (c/h)</t>
  </si>
  <si>
    <t>darba alga (Ls)</t>
  </si>
  <si>
    <t>materiāli (Ls)</t>
  </si>
  <si>
    <t>mehānismi (Ls)</t>
  </si>
  <si>
    <t>kopā (Ls)</t>
  </si>
  <si>
    <t>darbietilpība (c/h)</t>
  </si>
  <si>
    <t>summa (Ls)</t>
  </si>
  <si>
    <t>2</t>
  </si>
  <si>
    <t>Tiešās izmaksas kopā</t>
  </si>
  <si>
    <t>(paraksts un tā atšifrējums. datums)</t>
  </si>
  <si>
    <t>Pārbaudīja:</t>
  </si>
  <si>
    <t>Sertifikāta Nr.</t>
  </si>
  <si>
    <t>Tāmes izmaksas (Ls)</t>
  </si>
  <si>
    <t>Tai skaitā</t>
  </si>
  <si>
    <t>Darbietilpība (c/h)</t>
  </si>
  <si>
    <t>(tai skaitā darba aizsardzība)</t>
  </si>
  <si>
    <t>Darba devēja sociālais nodoklis (24.09%)</t>
  </si>
  <si>
    <t>Pavisam kopā</t>
  </si>
  <si>
    <t>2.</t>
  </si>
  <si>
    <t>Par kopējo summu, Ls</t>
  </si>
  <si>
    <t>Kopējā darbietilpība, c/h</t>
  </si>
  <si>
    <t>Nr.    p. k.</t>
  </si>
  <si>
    <t>(pasūtītāja paraksts un tā atšifrējums)</t>
  </si>
  <si>
    <t>APSTIPRINU</t>
  </si>
  <si>
    <t>PVN (21%)</t>
  </si>
  <si>
    <t>Nr. 
p. k.</t>
  </si>
  <si>
    <t>Objekta izmaksas (Ls)</t>
  </si>
  <si>
    <t>Pavisam būvniecības izmaksas</t>
  </si>
  <si>
    <t>(paraksts un tā atšifrējums, datums)</t>
  </si>
  <si>
    <t>Būvprojekta vadītājs</t>
  </si>
  <si>
    <t>Sastādīja:</t>
  </si>
  <si>
    <t>(vārds un uzvārds)</t>
  </si>
  <si>
    <t>(datums)</t>
  </si>
  <si>
    <t>(paraksts)</t>
  </si>
  <si>
    <r>
      <t xml:space="preserve">Šī būvprojekta </t>
    </r>
    <r>
      <rPr>
        <b/>
        <u/>
        <sz val="12"/>
        <rFont val="Times New Roman"/>
        <family val="1"/>
        <charset val="204"/>
      </rPr>
      <t>ekonomikas</t>
    </r>
    <r>
      <rPr>
        <b/>
        <sz val="12"/>
        <rFont val="Times New Roman"/>
        <family val="1"/>
        <charset val="204"/>
      </rPr>
      <t xml:space="preserve"> daļas 
risinājumi atbilst Latvijas būvnormatīviem, 
kā arī citu normatīvo aktu prasībām</t>
    </r>
  </si>
  <si>
    <t>Būvprojekta daļas vadītājs</t>
  </si>
  <si>
    <t>(sertifikāta nr.)</t>
  </si>
  <si>
    <r>
      <rPr>
        <u/>
        <sz val="10"/>
        <rFont val="Tahoma"/>
        <family val="2"/>
        <charset val="186"/>
      </rPr>
      <t xml:space="preserve">          </t>
    </r>
    <r>
      <rPr>
        <sz val="10"/>
        <rFont val="Tahoma"/>
        <family val="2"/>
        <charset val="186"/>
      </rPr>
      <t xml:space="preserve">. gada </t>
    </r>
    <r>
      <rPr>
        <u/>
        <sz val="10"/>
        <rFont val="Tahoma"/>
        <family val="2"/>
        <charset val="186"/>
      </rPr>
      <t xml:space="preserve">        </t>
    </r>
    <r>
      <rPr>
        <sz val="10"/>
        <rFont val="Tahoma"/>
        <family val="2"/>
        <charset val="204"/>
      </rPr>
      <t xml:space="preserve"> . </t>
    </r>
    <r>
      <rPr>
        <u/>
        <sz val="10"/>
        <rFont val="Tahoma"/>
        <family val="2"/>
        <charset val="186"/>
      </rPr>
      <t xml:space="preserve">                       </t>
    </r>
    <r>
      <rPr>
        <u/>
        <sz val="10"/>
        <color indexed="9"/>
        <rFont val="Tahoma"/>
        <family val="2"/>
        <charset val="186"/>
      </rPr>
      <t>.</t>
    </r>
  </si>
  <si>
    <t>Sastādīja</t>
  </si>
  <si>
    <t>Pārbaudīja</t>
  </si>
  <si>
    <t>Darba veids vai konstruktīvā 
elementa nosaukums</t>
  </si>
  <si>
    <t>darba alga 
(Ls)</t>
  </si>
  <si>
    <t>materiāli 
(Ls)</t>
  </si>
  <si>
    <t>mehānismi 
(Ls)</t>
  </si>
  <si>
    <t>Kods, 
tāmes Nr.</t>
  </si>
  <si>
    <t>Darba 
nosaukums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</si>
  <si>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</si>
  <si>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</si>
  <si>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</si>
  <si>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</si>
  <si>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</si>
  <si>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</si>
  <si>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</si>
  <si>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</si>
  <si>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</si>
  <si>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</si>
  <si>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</si>
  <si>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</si>
  <si>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</si>
  <si>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</si>
  <si>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</si>
  <si>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</si>
  <si>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</si>
  <si>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</si>
  <si>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</si>
  <si>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</si>
  <si>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</si>
  <si>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</si>
  <si>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</si>
  <si>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</si>
  <si>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28</t>
  </si>
  <si>
    <t>Inženiertīkli</t>
  </si>
  <si>
    <t>Vispārējie būvdarbi</t>
  </si>
  <si>
    <t>Būves nosaukums: Estrādes rekonstrukcija</t>
  </si>
  <si>
    <t>Būvgružu savākšana, utilizācija</t>
  </si>
  <si>
    <t>Būvbedres rakšana</t>
  </si>
  <si>
    <t>Būvbedres aizbēršana</t>
  </si>
  <si>
    <t>Liekās grunts izvešana</t>
  </si>
  <si>
    <t>Zemes virsmas izlīdzināšana, planēšana</t>
  </si>
  <si>
    <t>Šķembu sagataves slānis zem pamatiem</t>
  </si>
  <si>
    <t>Esošās estrādes demontāža</t>
  </si>
  <si>
    <t>Pāļu izbūve</t>
  </si>
  <si>
    <t>Betona sagataves kārta. betons C8/10. Veidņu izmantošana</t>
  </si>
  <si>
    <t>Pamatu betonēšana C 30/37 XF1;CX2. Veidņu izmantošana</t>
  </si>
  <si>
    <t>Pamatu armēšana</t>
  </si>
  <si>
    <t>t</t>
  </si>
  <si>
    <t>Pamatu hidroizolācija</t>
  </si>
  <si>
    <t>Enkuri un ieliekamās detaļās</t>
  </si>
  <si>
    <t>Keramzitbetona pārsedzes 2390x200x200</t>
  </si>
  <si>
    <t>Keramzitbetona pārsedzes 1790x200x200</t>
  </si>
  <si>
    <t>Keramzitbetona pārsedzes 1490x200x200</t>
  </si>
  <si>
    <t>Keramzitbetona pārsedzes 1190x200x200</t>
  </si>
  <si>
    <t>Keramzitbetona pārsedzes 2990x200x200</t>
  </si>
  <si>
    <t>Antizeptizētas koka konstrukcijas</t>
  </si>
  <si>
    <t>Palīgmeteriali koka konstrukciju stiprināšanai</t>
  </si>
  <si>
    <t>Cinkotas metāla konstrukcijas</t>
  </si>
  <si>
    <t>līgumcena</t>
  </si>
  <si>
    <t>Skatītāju solu betona balstu nolīmeņošana vienā augstumā no zemes virsmas līmeņa 78 soliem.</t>
  </si>
  <si>
    <t>Montēt skatītāju soliem pieskrūvējot jaunos  ēvelētos  antiseptētos  dēļus  160x50 mm  L=6,0m – 166gab., gruntēt un nokrāsot ar Pinotex Classic.</t>
  </si>
  <si>
    <t>Dzegas apšuvums ēkas aizmugurējā daļā gruntēts, krāsots  -- dēļi – 56m2</t>
  </si>
  <si>
    <t>Mizoti,  antiseptizēti, gruntēti un krāsoti d=300 priedes baļķi 4,8m (2gab.) un 4,0m (2gab.),</t>
  </si>
  <si>
    <t>apzāģēti 200x300mm  3,5m (2gab.)</t>
  </si>
  <si>
    <t>Logu ārējās palodzes 16cm platas no tā paša skārda – kopā 9 t m</t>
  </si>
  <si>
    <t>Sienas un dzegas apšuvuma dēļi ar pusspundi 150x20 impregnēti, gruntēti un krāsoti ar Pinotex Classic - kopā 324m2</t>
  </si>
  <si>
    <t>Arkas pamatnes apšūšanai platie apšuvuma dēļi 250x32 impregnēti, gruntēti, krāsoti – 32m2</t>
  </si>
  <si>
    <t>Skatuves grīda no pieskrūvētām mitrumizturīgā finiera b=24mm loksnēm</t>
  </si>
  <si>
    <t>Koka kāpnes uz skatuves – 4gab.</t>
  </si>
  <si>
    <t>Kaprona tīkls 20x20 (pret putniem) 10m2</t>
  </si>
  <si>
    <t>Latojums jumtam antiseptizēti retināti dēļi s=200  100x19mm</t>
  </si>
  <si>
    <t>Jumta iesegšana ar valcprofīla skārdu, kam ir pe pārklājums RR23</t>
  </si>
  <si>
    <t>Lāsenis pa visu jumta perimetru no jumta skārda</t>
  </si>
  <si>
    <t>34</t>
  </si>
  <si>
    <t>Pārseguma nesošo konstrukciju izbūve</t>
  </si>
  <si>
    <t>1. stāvs</t>
  </si>
  <si>
    <t>2. stāvs</t>
  </si>
  <si>
    <t>35</t>
  </si>
  <si>
    <t>37</t>
  </si>
  <si>
    <t>Grīdu izveidot no b=24mm biezām ar matētu mitrumizturīgu laku nolakotām osb loksnēm</t>
  </si>
  <si>
    <t>Āra darbi, t.sk fasāde</t>
  </si>
  <si>
    <t>47</t>
  </si>
  <si>
    <t>50</t>
  </si>
  <si>
    <t>51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</si>
  <si>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</si>
  <si>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</si>
  <si>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</si>
  <si>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</si>
  <si>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</si>
  <si>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</si>
  <si>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</si>
  <si>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</si>
  <si>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</si>
  <si>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Deju grīdas noklāšana ar armētu fibrobetonu 6cm biezā kārtā</t>
  </si>
  <si>
    <t>Logu L1-L4 montāža</t>
  </si>
  <si>
    <t>Durvis D-1</t>
  </si>
  <si>
    <t>Durvis D-2</t>
  </si>
  <si>
    <t>Durvis D-3</t>
  </si>
  <si>
    <t>66</t>
  </si>
  <si>
    <t>67</t>
  </si>
  <si>
    <t>68</t>
  </si>
  <si>
    <t>69</t>
  </si>
  <si>
    <t xml:space="preserve">                                                                          , 2013.gada 18.martā</t>
  </si>
  <si>
    <t>Tāme sastādīta 2013.gada 2013.gada 18.martā</t>
  </si>
  <si>
    <t xml:space="preserve">                                                                          , 2013.gada 2013.gada 18.martā</t>
  </si>
  <si>
    <t>2013.gada 18.martā</t>
  </si>
  <si>
    <t>Tāme sastādīta 2013.gada 18.martā</t>
  </si>
  <si>
    <t>Elektroapgāde</t>
  </si>
  <si>
    <t>Būvlaukuma izmaksas</t>
  </si>
  <si>
    <t>Pagaidu žogs</t>
  </si>
  <si>
    <t>m</t>
  </si>
  <si>
    <t>Būvlaukuma pagaidu elektroapgāde un teritorijas apgaismojums</t>
  </si>
  <si>
    <t>Sadzīves telpu piegāde</t>
  </si>
  <si>
    <t>reisi</t>
  </si>
  <si>
    <t xml:space="preserve">Ofiss </t>
  </si>
  <si>
    <t>Būvlaukuma apsardze</t>
  </si>
  <si>
    <t>Celšanas mehānismi</t>
  </si>
  <si>
    <t>Būvtāfele un informācijas zīmes</t>
  </si>
  <si>
    <t>h</t>
  </si>
  <si>
    <t>Darbinieki  vagoni</t>
  </si>
  <si>
    <t>Noliktava  vagoni</t>
  </si>
  <si>
    <t xml:space="preserve">WC </t>
  </si>
  <si>
    <t>3.</t>
  </si>
  <si>
    <t>Sadale S1</t>
  </si>
  <si>
    <t>k-ts</t>
  </si>
  <si>
    <t>Sienas gaismeklis ar ekonomisko spuldzi E27 1x18W, IP54</t>
  </si>
  <si>
    <t>Prožektors, 100W, IP54</t>
  </si>
  <si>
    <t>Slēdzis z/a, 10A</t>
  </si>
  <si>
    <t>Dubultslēdzis v/a, 10A, IP44</t>
  </si>
  <si>
    <t>Rozete 3-polu z/a, 16A, IP44</t>
  </si>
  <si>
    <t>Montāžas (slēdžu/rozešu) kārba</t>
  </si>
  <si>
    <t>Kabelis MMJ 3x2.5</t>
  </si>
  <si>
    <t>Caurule PVC ∅20mm</t>
  </si>
  <si>
    <t>Sadales atkārtotā zemējuma komplekts</t>
  </si>
  <si>
    <t>a</t>
  </si>
  <si>
    <r>
      <t xml:space="preserve">Tāme sastādīta </t>
    </r>
    <r>
      <rPr>
        <u/>
        <sz val="10"/>
        <rFont val="Tahoma"/>
        <family val="2"/>
        <charset val="204"/>
      </rPr>
      <t>2013</t>
    </r>
    <r>
      <rPr>
        <sz val="10"/>
        <rFont val="Tahoma"/>
        <family val="2"/>
        <charset val="186"/>
      </rPr>
      <t>.gada 18. martā</t>
    </r>
  </si>
  <si>
    <t xml:space="preserve">                                                                          , 2013.gada 18. martā</t>
  </si>
  <si>
    <t>Sertifikāta Nr.20-6604</t>
  </si>
  <si>
    <t>Kopsavilkuma aprēķini par darbu vai konstruktīvo elementu veidiem 1.kārtai</t>
  </si>
  <si>
    <t>Keramzītbetona bloku mūris 200mm</t>
  </si>
  <si>
    <t>Pasūtītāja būvniecības koptāme 1. kārtai</t>
  </si>
  <si>
    <t>Būves adrese: Dzintaru iela 58, Pāvilosta</t>
  </si>
  <si>
    <t>Sertifikāta Nr. 20-6604</t>
  </si>
  <si>
    <t>Nikolajs Zaičenko, 2013.gada 2013.gada 18.martā</t>
  </si>
  <si>
    <t>Nikolajs Zaičenko</t>
  </si>
  <si>
    <t>20-6604</t>
  </si>
  <si>
    <t>Lokālā tāme Nr. 1 1. kārtai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</si>
  <si>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AR, BK</t>
    </r>
    <r>
      <rPr>
        <sz val="10"/>
        <rFont val="Tahoma"/>
        <family val="2"/>
        <charset val="186"/>
      </rPr>
      <t xml:space="preserve"> daļas rasējumiem.</t>
    </r>
  </si>
  <si>
    <r>
      <t>m</t>
    </r>
    <r>
      <rPr>
        <vertAlign val="superscript"/>
        <sz val="10"/>
        <rFont val="Tahoma"/>
        <family val="2"/>
        <charset val="204"/>
      </rPr>
      <t>3</t>
    </r>
  </si>
  <si>
    <t>gb.</t>
  </si>
  <si>
    <r>
      <t>m</t>
    </r>
    <r>
      <rPr>
        <vertAlign val="superscript"/>
        <sz val="10"/>
        <rFont val="Tahoma"/>
        <family val="2"/>
        <charset val="204"/>
      </rPr>
      <t>2</t>
    </r>
  </si>
  <si>
    <t>tek. m</t>
  </si>
  <si>
    <t>Nikolajs Zaičenko, 2013.gada 18.martā</t>
  </si>
  <si>
    <t>I Vispārējie celtniecības darbi</t>
  </si>
  <si>
    <t>Lokālā tāme Nr. 2 1. kārtai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</si>
  <si>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IT</t>
    </r>
    <r>
      <rPr>
        <sz val="10"/>
        <rFont val="Tahoma"/>
        <family val="2"/>
        <charset val="186"/>
      </rPr>
      <t xml:space="preserve"> daļas rasējumiem.</t>
    </r>
  </si>
  <si>
    <t>obj.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</si>
  <si>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AR, BK, IT</t>
    </r>
    <r>
      <rPr>
        <sz val="10"/>
        <rFont val="Tahoma"/>
        <family val="2"/>
        <charset val="186"/>
      </rPr>
      <t xml:space="preserve"> daļas rasējumiem.</t>
    </r>
  </si>
  <si>
    <t>Lokālā tāme Nr. 3 1. kārtai</t>
  </si>
  <si>
    <t>Nikolajs Zaičenko, 2013.gada 18. martā</t>
  </si>
  <si>
    <t>Virsizdevumi (%)</t>
  </si>
  <si>
    <t>Peļņa ( %)</t>
  </si>
  <si>
    <t>Materiālu, grunts apmaiņas un būvgružu transporta izdevumi (%)</t>
  </si>
  <si>
    <t>Materiālu, grunts apmaiņas un būvgružu transporta izdevumi (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</si>
</sst>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0"/>
      <name val="Arial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186"/>
    </font>
    <font>
      <u/>
      <sz val="10"/>
      <name val="Tahoma"/>
      <family val="2"/>
      <charset val="204"/>
    </font>
    <font>
      <b/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Tahoma"/>
      <family val="2"/>
      <charset val="186"/>
    </font>
    <font>
      <u/>
      <sz val="10"/>
      <name val="Tahoma"/>
      <family val="2"/>
      <charset val="186"/>
    </font>
    <font>
      <sz val="8"/>
      <name val="Tahoma"/>
      <family val="2"/>
      <charset val="204"/>
    </font>
    <font>
      <i/>
      <sz val="8"/>
      <name val="Tahoma"/>
      <family val="2"/>
      <charset val="186"/>
    </font>
    <font>
      <u/>
      <sz val="10"/>
      <color indexed="9"/>
      <name val="Tahoma"/>
      <family val="2"/>
      <charset val="186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0"/>
      <name val="Tahoma"/>
      <family val="2"/>
      <charset val="186"/>
    </font>
    <font>
      <b/>
      <sz val="10"/>
      <name val="Arial"/>
      <family val="2"/>
      <charset val="186"/>
    </font>
    <font>
      <i/>
      <sz val="10"/>
      <name val="Tahoma"/>
      <family val="2"/>
      <charset val="186"/>
    </font>
    <font>
      <sz val="10"/>
      <color indexed="10"/>
      <name val="Tahoma"/>
      <family val="2"/>
      <charset val="186"/>
    </font>
    <font>
      <sz val="8"/>
      <name val="Arial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9" fillId="2" borderId="0" xfId="0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center" vertical="justify" wrapText="1"/>
    </xf>
    <xf numFmtId="0" fontId="15" fillId="2" borderId="0" xfId="0" applyFont="1" applyFill="1" applyAlignment="1">
      <alignment horizontal="justify" wrapText="1"/>
    </xf>
    <xf numFmtId="2" fontId="6" fillId="2" borderId="0" xfId="0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/>
    <xf numFmtId="0" fontId="6" fillId="2" borderId="15" xfId="0" applyFont="1" applyFill="1" applyBorder="1"/>
    <xf numFmtId="2" fontId="6" fillId="2" borderId="1" xfId="0" applyNumberFormat="1" applyFont="1" applyFill="1" applyBorder="1" applyAlignment="1">
      <alignment horizontal="center" vertical="center" textRotation="90" wrapText="1"/>
    </xf>
    <xf numFmtId="1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16" xfId="0" applyNumberFormat="1" applyFont="1" applyFill="1" applyBorder="1" applyAlignment="1">
      <alignment horizontal="center" vertical="center" textRotation="90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/>
    <xf numFmtId="1" fontId="6" fillId="2" borderId="0" xfId="0" applyNumberFormat="1" applyFont="1" applyFill="1"/>
    <xf numFmtId="49" fontId="6" fillId="2" borderId="2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2" fillId="2" borderId="28" xfId="0" applyFont="1" applyFill="1" applyBorder="1" applyAlignment="1">
      <alignment horizontal="center" vertical="justify" wrapText="1"/>
    </xf>
    <xf numFmtId="0" fontId="12" fillId="2" borderId="8" xfId="0" applyFont="1" applyFill="1" applyBorder="1" applyAlignment="1">
      <alignment horizontal="center" vertical="justify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49" fontId="6" fillId="2" borderId="25" xfId="0" applyNumberFormat="1" applyFont="1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16" xfId="0" applyFill="1" applyBorder="1"/>
    <xf numFmtId="0" fontId="9" fillId="2" borderId="0" xfId="0" applyFont="1" applyFill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25" xfId="0" applyNumberFormat="1" applyFont="1" applyFill="1" applyBorder="1" applyAlignment="1">
      <alignment horizontal="right" vertical="center" wrapText="1"/>
    </xf>
    <xf numFmtId="49" fontId="6" fillId="2" borderId="16" xfId="0" applyNumberFormat="1" applyFont="1" applyFill="1" applyBorder="1" applyAlignment="1">
      <alignment horizontal="right" vertical="center" wrapText="1"/>
    </xf>
    <xf numFmtId="2" fontId="6" fillId="2" borderId="39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2" fontId="6" fillId="2" borderId="40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2" fontId="6" fillId="2" borderId="36" xfId="0" applyNumberFormat="1" applyFont="1" applyFill="1" applyBorder="1" applyAlignment="1">
      <alignment horizontal="center" vertical="center" wrapText="1"/>
    </xf>
    <xf numFmtId="2" fontId="6" fillId="2" borderId="44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textRotation="90" wrapText="1"/>
    </xf>
    <xf numFmtId="1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49" fontId="6" fillId="2" borderId="34" xfId="0" applyNumberFormat="1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 textRotation="90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33" xfId="0" applyNumberFormat="1" applyFont="1" applyFill="1" applyBorder="1" applyAlignment="1">
      <alignment horizontal="center" vertical="center" textRotation="90" wrapText="1"/>
    </xf>
    <xf numFmtId="49" fontId="6" fillId="2" borderId="12" xfId="0" applyNumberFormat="1" applyFont="1" applyFill="1" applyBorder="1" applyAlignment="1">
      <alignment horizontal="center" vertical="center" textRotation="90" wrapText="1"/>
    </xf>
    <xf numFmtId="2" fontId="6" fillId="2" borderId="35" xfId="0" applyNumberFormat="1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6" fillId="2" borderId="40" xfId="0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2" borderId="42" xfId="0" applyFont="1" applyFill="1" applyBorder="1" applyAlignment="1">
      <alignment horizontal="right" vertical="center" wrapText="1"/>
    </xf>
    <xf numFmtId="0" fontId="6" fillId="2" borderId="43" xfId="0" applyFont="1" applyFill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BreakPreview" zoomScale="75" zoomScaleNormal="100" zoomScaleSheetLayoutView="75" workbookViewId="0">
      <selection activeCell="N31" sqref="N31"/>
    </sheetView>
  </sheetViews>
  <sheetFormatPr defaultRowHeight="12.75" x14ac:dyDescent="0.2"/>
  <cols>
    <col min="1" max="1" width="6.5703125" style="4" customWidth="1"/>
    <col min="2" max="2" width="2.28515625" style="4" customWidth="1"/>
    <col min="3" max="3" width="11.85546875" style="4" customWidth="1"/>
    <col min="4" max="4" width="39.42578125" style="4" customWidth="1"/>
    <col min="5" max="5" width="31.5703125" style="4" customWidth="1"/>
    <col min="6" max="16384" width="9.140625" style="4"/>
  </cols>
  <sheetData>
    <row r="1" spans="1:5" ht="12.75" customHeight="1" x14ac:dyDescent="0.2">
      <c r="A1" s="92" t="s">
        <v>39</v>
      </c>
      <c r="B1" s="92"/>
      <c r="C1" s="92"/>
      <c r="D1" s="92"/>
      <c r="E1" s="92"/>
    </row>
    <row r="2" spans="1:5" x14ac:dyDescent="0.2">
      <c r="A2" s="92"/>
      <c r="B2" s="92"/>
      <c r="C2" s="92"/>
      <c r="D2" s="92"/>
      <c r="E2" s="92"/>
    </row>
    <row r="3" spans="1:5" ht="12.75" customHeight="1" x14ac:dyDescent="0.2">
      <c r="A3" s="106" t="s">
        <v>38</v>
      </c>
      <c r="B3" s="106"/>
      <c r="C3" s="106"/>
      <c r="D3" s="106"/>
      <c r="E3" s="106"/>
    </row>
    <row r="4" spans="1:5" x14ac:dyDescent="0.2">
      <c r="A4" s="69"/>
      <c r="B4" s="69"/>
      <c r="C4" s="69"/>
      <c r="D4" s="69"/>
      <c r="E4" s="69"/>
    </row>
    <row r="5" spans="1:5" ht="12.75" customHeight="1" x14ac:dyDescent="0.2">
      <c r="A5" s="92" t="s">
        <v>2</v>
      </c>
      <c r="B5" s="92"/>
      <c r="C5" s="92"/>
      <c r="D5" s="92"/>
      <c r="E5" s="92"/>
    </row>
    <row r="6" spans="1:5" ht="12.75" customHeight="1" x14ac:dyDescent="0.2">
      <c r="A6" s="92" t="s">
        <v>53</v>
      </c>
      <c r="B6" s="92"/>
      <c r="C6" s="92"/>
      <c r="D6" s="92"/>
      <c r="E6" s="92"/>
    </row>
    <row r="7" spans="1:5" x14ac:dyDescent="0.2">
      <c r="A7" s="69"/>
      <c r="B7" s="69"/>
      <c r="C7" s="69"/>
      <c r="D7" s="69"/>
      <c r="E7" s="69"/>
    </row>
    <row r="8" spans="1:5" ht="12.75" customHeight="1" x14ac:dyDescent="0.2">
      <c r="A8" s="110" t="s">
        <v>194</v>
      </c>
      <c r="B8" s="110"/>
      <c r="C8" s="110"/>
      <c r="D8" s="110"/>
      <c r="E8" s="110"/>
    </row>
    <row r="9" spans="1:5" x14ac:dyDescent="0.2">
      <c r="A9" s="69"/>
      <c r="B9" s="69"/>
      <c r="C9" s="69"/>
      <c r="D9" s="69"/>
      <c r="E9" s="69"/>
    </row>
    <row r="10" spans="1:5" ht="12.75" customHeight="1" x14ac:dyDescent="0.2">
      <c r="A10" s="70" t="s">
        <v>89</v>
      </c>
      <c r="B10" s="70"/>
      <c r="C10" s="70"/>
      <c r="D10" s="70"/>
      <c r="E10" s="70"/>
    </row>
    <row r="11" spans="1:5" ht="12.75" customHeight="1" x14ac:dyDescent="0.2">
      <c r="A11" s="70" t="s">
        <v>195</v>
      </c>
      <c r="B11" s="70"/>
      <c r="C11" s="70"/>
      <c r="D11" s="70"/>
      <c r="E11" s="70"/>
    </row>
    <row r="12" spans="1:5" ht="12.75" customHeight="1" x14ac:dyDescent="0.2">
      <c r="A12" s="70" t="s">
        <v>8</v>
      </c>
      <c r="B12" s="70"/>
      <c r="C12" s="70"/>
      <c r="D12" s="70"/>
      <c r="E12" s="70"/>
    </row>
    <row r="13" spans="1:5" ht="12.75" customHeight="1" x14ac:dyDescent="0.2">
      <c r="A13" s="92" t="s">
        <v>157</v>
      </c>
      <c r="B13" s="92"/>
      <c r="C13" s="92"/>
      <c r="D13" s="92"/>
      <c r="E13" s="92"/>
    </row>
    <row r="14" spans="1:5" ht="13.5" thickBot="1" x14ac:dyDescent="0.25">
      <c r="A14" s="101"/>
      <c r="B14" s="101"/>
      <c r="C14" s="101"/>
      <c r="D14" s="101"/>
      <c r="E14" s="101"/>
    </row>
    <row r="15" spans="1:5" ht="25.5" customHeight="1" x14ac:dyDescent="0.2">
      <c r="A15" s="108" t="s">
        <v>41</v>
      </c>
      <c r="B15" s="97"/>
      <c r="C15" s="97" t="s">
        <v>7</v>
      </c>
      <c r="D15" s="97"/>
      <c r="E15" s="5" t="s">
        <v>42</v>
      </c>
    </row>
    <row r="16" spans="1:5" x14ac:dyDescent="0.2">
      <c r="A16" s="109">
        <v>1</v>
      </c>
      <c r="B16" s="107"/>
      <c r="C16" s="107">
        <v>2</v>
      </c>
      <c r="D16" s="107"/>
      <c r="E16" s="7">
        <v>3</v>
      </c>
    </row>
    <row r="17" spans="1:14" ht="12.75" customHeight="1" x14ac:dyDescent="0.2">
      <c r="A17" s="115" t="s">
        <v>1</v>
      </c>
      <c r="B17" s="111"/>
      <c r="C17" s="112"/>
      <c r="D17" s="112"/>
      <c r="E17" s="10">
        <f>'Kopsavilkuma tāme'!D23</f>
        <v>0</v>
      </c>
    </row>
    <row r="18" spans="1:14" ht="12.75" customHeight="1" x14ac:dyDescent="0.2">
      <c r="A18" s="115"/>
      <c r="B18" s="111"/>
      <c r="C18" s="111"/>
      <c r="D18" s="111"/>
      <c r="E18" s="10"/>
    </row>
    <row r="19" spans="1:14" ht="12.75" customHeight="1" x14ac:dyDescent="0.2">
      <c r="A19" s="115"/>
      <c r="B19" s="111"/>
      <c r="C19" s="111"/>
      <c r="D19" s="111"/>
      <c r="E19" s="10"/>
    </row>
    <row r="20" spans="1:14" ht="12.75" customHeight="1" x14ac:dyDescent="0.2">
      <c r="A20" s="113" t="s">
        <v>0</v>
      </c>
      <c r="B20" s="114"/>
      <c r="C20" s="114"/>
      <c r="D20" s="114"/>
      <c r="E20" s="11">
        <f>SUM(E17:E19)</f>
        <v>0</v>
      </c>
      <c r="N20" s="1"/>
    </row>
    <row r="21" spans="1:14" ht="12.75" customHeight="1" x14ac:dyDescent="0.2">
      <c r="A21" s="69"/>
      <c r="B21" s="69"/>
      <c r="C21" s="69"/>
      <c r="D21" s="69"/>
      <c r="E21" s="69"/>
      <c r="N21" s="1"/>
    </row>
    <row r="22" spans="1:14" ht="12.75" customHeight="1" x14ac:dyDescent="0.2">
      <c r="A22" s="102"/>
      <c r="B22" s="103"/>
      <c r="C22" s="103"/>
      <c r="D22" s="103"/>
      <c r="E22" s="10">
        <v>0</v>
      </c>
    </row>
    <row r="23" spans="1:14" ht="12.75" customHeight="1" x14ac:dyDescent="0.2">
      <c r="A23" s="102" t="s">
        <v>40</v>
      </c>
      <c r="B23" s="103"/>
      <c r="C23" s="103"/>
      <c r="D23" s="103"/>
      <c r="E23" s="10">
        <f>(E20+E22)*0.21</f>
        <v>0</v>
      </c>
    </row>
    <row r="24" spans="1:14" ht="12.75" customHeight="1" x14ac:dyDescent="0.2">
      <c r="A24" s="104" t="s">
        <v>43</v>
      </c>
      <c r="B24" s="105"/>
      <c r="C24" s="105"/>
      <c r="D24" s="105"/>
      <c r="E24" s="11">
        <f>E20+E22+E23</f>
        <v>0</v>
      </c>
    </row>
    <row r="25" spans="1:14" ht="12.75" customHeight="1" x14ac:dyDescent="0.2">
      <c r="A25" s="102"/>
      <c r="B25" s="103"/>
      <c r="C25" s="103"/>
      <c r="D25" s="103"/>
      <c r="E25" s="10"/>
    </row>
    <row r="26" spans="1:14" ht="12.75" customHeight="1" x14ac:dyDescent="0.2">
      <c r="A26" s="12"/>
      <c r="B26" s="93"/>
      <c r="C26" s="94"/>
      <c r="D26" s="95"/>
      <c r="E26" s="13">
        <f>0</f>
        <v>0</v>
      </c>
    </row>
    <row r="27" spans="1:14" ht="12.75" customHeight="1" x14ac:dyDescent="0.2">
      <c r="A27" s="12"/>
      <c r="B27" s="93"/>
      <c r="C27" s="94"/>
      <c r="D27" s="95"/>
      <c r="E27" s="13">
        <v>0</v>
      </c>
    </row>
    <row r="28" spans="1:14" ht="12.75" customHeight="1" x14ac:dyDescent="0.2">
      <c r="A28" s="12"/>
      <c r="B28" s="93"/>
      <c r="C28" s="94"/>
      <c r="D28" s="95"/>
      <c r="E28" s="13">
        <v>0</v>
      </c>
    </row>
    <row r="29" spans="1:14" ht="12.75" customHeight="1" x14ac:dyDescent="0.2">
      <c r="A29" s="12"/>
      <c r="B29" s="93"/>
      <c r="C29" s="94"/>
      <c r="D29" s="95"/>
      <c r="E29" s="13">
        <v>0</v>
      </c>
    </row>
    <row r="30" spans="1:14" ht="13.5" customHeight="1" thickBot="1" x14ac:dyDescent="0.25">
      <c r="A30" s="98" t="s">
        <v>0</v>
      </c>
      <c r="B30" s="99"/>
      <c r="C30" s="99"/>
      <c r="D30" s="99"/>
      <c r="E30" s="14">
        <f>E24+E26+E27+E28+E29</f>
        <v>0</v>
      </c>
    </row>
    <row r="31" spans="1:14" x14ac:dyDescent="0.2">
      <c r="A31" s="100"/>
      <c r="B31" s="100"/>
      <c r="C31" s="100"/>
      <c r="D31" s="100"/>
      <c r="E31" s="100"/>
    </row>
    <row r="32" spans="1:14" ht="12.75" customHeight="1" x14ac:dyDescent="0.2">
      <c r="A32" s="84" t="s">
        <v>54</v>
      </c>
      <c r="B32" s="84"/>
      <c r="C32" s="84"/>
      <c r="D32" s="68" t="s">
        <v>197</v>
      </c>
      <c r="E32" s="68"/>
    </row>
    <row r="33" spans="1:5" x14ac:dyDescent="0.2">
      <c r="A33" s="69"/>
      <c r="B33" s="69"/>
      <c r="C33" s="69"/>
      <c r="D33" s="96" t="s">
        <v>44</v>
      </c>
      <c r="E33" s="96"/>
    </row>
    <row r="34" spans="1:5" ht="12.75" customHeight="1" x14ac:dyDescent="0.2">
      <c r="A34" s="70" t="s">
        <v>196</v>
      </c>
      <c r="B34" s="70"/>
      <c r="C34" s="70"/>
      <c r="D34" s="70"/>
      <c r="E34" s="70"/>
    </row>
    <row r="35" spans="1:5" x14ac:dyDescent="0.2">
      <c r="A35" s="69"/>
      <c r="B35" s="69"/>
      <c r="C35" s="69"/>
      <c r="D35" s="69"/>
      <c r="E35" s="69"/>
    </row>
    <row r="36" spans="1:5" ht="12.75" customHeight="1" x14ac:dyDescent="0.2">
      <c r="A36" s="84" t="s">
        <v>55</v>
      </c>
      <c r="B36" s="84"/>
      <c r="C36" s="84"/>
      <c r="D36" s="68" t="s">
        <v>158</v>
      </c>
      <c r="E36" s="68"/>
    </row>
    <row r="37" spans="1:5" x14ac:dyDescent="0.2">
      <c r="A37" s="69"/>
      <c r="B37" s="69"/>
      <c r="C37" s="69"/>
      <c r="D37" s="96" t="s">
        <v>44</v>
      </c>
      <c r="E37" s="96"/>
    </row>
    <row r="38" spans="1:5" ht="12.75" customHeight="1" x14ac:dyDescent="0.2">
      <c r="A38" s="70" t="s">
        <v>27</v>
      </c>
      <c r="B38" s="70"/>
      <c r="C38" s="70"/>
      <c r="D38" s="70"/>
      <c r="E38" s="70"/>
    </row>
    <row r="39" spans="1:5" x14ac:dyDescent="0.2">
      <c r="A39" s="69"/>
      <c r="B39" s="69"/>
      <c r="C39" s="69"/>
      <c r="D39" s="69"/>
      <c r="E39" s="69"/>
    </row>
    <row r="40" spans="1:5" ht="12.75" customHeight="1" x14ac:dyDescent="0.2">
      <c r="A40" s="70" t="s">
        <v>45</v>
      </c>
      <c r="B40" s="70"/>
      <c r="C40" s="70"/>
      <c r="D40" s="68" t="s">
        <v>158</v>
      </c>
      <c r="E40" s="68"/>
    </row>
    <row r="41" spans="1:5" x14ac:dyDescent="0.2">
      <c r="A41" s="69"/>
      <c r="B41" s="69"/>
      <c r="C41" s="69"/>
      <c r="D41" s="96" t="s">
        <v>44</v>
      </c>
      <c r="E41" s="96"/>
    </row>
    <row r="42" spans="1:5" ht="4.5" customHeight="1" thickBot="1" x14ac:dyDescent="0.25">
      <c r="A42" s="69"/>
      <c r="B42" s="69"/>
      <c r="C42" s="69"/>
      <c r="D42" s="69"/>
      <c r="E42" s="69"/>
    </row>
    <row r="43" spans="1:5" ht="13.5" thickTop="1" x14ac:dyDescent="0.2">
      <c r="A43" s="77"/>
      <c r="B43" s="78"/>
      <c r="C43" s="78"/>
      <c r="D43" s="78"/>
      <c r="E43" s="79"/>
    </row>
    <row r="44" spans="1:5" ht="47.25" customHeight="1" x14ac:dyDescent="0.2">
      <c r="A44" s="80" t="s">
        <v>50</v>
      </c>
      <c r="B44" s="81"/>
      <c r="C44" s="81"/>
      <c r="D44" s="81"/>
      <c r="E44" s="82"/>
    </row>
    <row r="45" spans="1:5" ht="15.75" hidden="1" customHeight="1" x14ac:dyDescent="0.2">
      <c r="A45" s="71"/>
      <c r="B45" s="72"/>
      <c r="C45" s="72"/>
      <c r="D45" s="72"/>
      <c r="E45" s="83"/>
    </row>
    <row r="46" spans="1:5" ht="31.5" customHeight="1" x14ac:dyDescent="0.25">
      <c r="A46" s="73" t="s">
        <v>51</v>
      </c>
      <c r="B46" s="74"/>
      <c r="C46" s="74"/>
      <c r="D46" s="86" t="s">
        <v>198</v>
      </c>
      <c r="E46" s="87"/>
    </row>
    <row r="47" spans="1:5" ht="15.75" customHeight="1" x14ac:dyDescent="0.2">
      <c r="A47" s="71"/>
      <c r="B47" s="72"/>
      <c r="C47" s="72"/>
      <c r="D47" s="88" t="s">
        <v>47</v>
      </c>
      <c r="E47" s="89"/>
    </row>
    <row r="48" spans="1:5" ht="15.75" x14ac:dyDescent="0.2">
      <c r="A48" s="71"/>
      <c r="B48" s="72"/>
      <c r="C48" s="72"/>
      <c r="D48" s="90" t="s">
        <v>199</v>
      </c>
      <c r="E48" s="91"/>
    </row>
    <row r="49" spans="1:5" ht="15.75" customHeight="1" x14ac:dyDescent="0.2">
      <c r="A49" s="71"/>
      <c r="B49" s="72"/>
      <c r="C49" s="72"/>
      <c r="D49" s="88" t="s">
        <v>52</v>
      </c>
      <c r="E49" s="89"/>
    </row>
    <row r="50" spans="1:5" ht="16.5" customHeight="1" x14ac:dyDescent="0.25">
      <c r="A50" s="85" t="s">
        <v>159</v>
      </c>
      <c r="B50" s="86"/>
      <c r="C50" s="86"/>
      <c r="D50" s="16"/>
      <c r="E50" s="17"/>
    </row>
    <row r="51" spans="1:5" ht="16.5" customHeight="1" thickBot="1" x14ac:dyDescent="0.25">
      <c r="A51" s="75" t="s">
        <v>48</v>
      </c>
      <c r="B51" s="76"/>
      <c r="C51" s="76"/>
      <c r="D51" s="18"/>
      <c r="E51" s="19" t="s">
        <v>49</v>
      </c>
    </row>
    <row r="52" spans="1:5" ht="13.5" thickTop="1" x14ac:dyDescent="0.15">
      <c r="C52" s="20"/>
      <c r="D52" s="20"/>
      <c r="E52" s="20"/>
    </row>
  </sheetData>
  <mergeCells count="66">
    <mergeCell ref="B27:D27"/>
    <mergeCell ref="B28:D28"/>
    <mergeCell ref="B29:D29"/>
    <mergeCell ref="A4:E4"/>
    <mergeCell ref="A25:D25"/>
    <mergeCell ref="A12:E12"/>
    <mergeCell ref="A11:E11"/>
    <mergeCell ref="C18:D18"/>
    <mergeCell ref="C17:D17"/>
    <mergeCell ref="A20:D20"/>
    <mergeCell ref="C19:D19"/>
    <mergeCell ref="A19:B19"/>
    <mergeCell ref="A21:E21"/>
    <mergeCell ref="A17:B17"/>
    <mergeCell ref="A18:B18"/>
    <mergeCell ref="A3:E3"/>
    <mergeCell ref="A2:E2"/>
    <mergeCell ref="C16:D16"/>
    <mergeCell ref="A15:B15"/>
    <mergeCell ref="A16:B16"/>
    <mergeCell ref="A7:E7"/>
    <mergeCell ref="A9:E9"/>
    <mergeCell ref="A8:E8"/>
    <mergeCell ref="A13:E13"/>
    <mergeCell ref="A10:E10"/>
    <mergeCell ref="A1:E1"/>
    <mergeCell ref="B26:D26"/>
    <mergeCell ref="D41:E41"/>
    <mergeCell ref="D37:E37"/>
    <mergeCell ref="D36:E36"/>
    <mergeCell ref="D33:E33"/>
    <mergeCell ref="D32:E32"/>
    <mergeCell ref="A6:E6"/>
    <mergeCell ref="A5:E5"/>
    <mergeCell ref="C15:D15"/>
    <mergeCell ref="A30:D30"/>
    <mergeCell ref="A31:E31"/>
    <mergeCell ref="A14:E14"/>
    <mergeCell ref="A23:D23"/>
    <mergeCell ref="A24:D24"/>
    <mergeCell ref="A22:D22"/>
    <mergeCell ref="A51:C51"/>
    <mergeCell ref="A43:E43"/>
    <mergeCell ref="A44:E44"/>
    <mergeCell ref="A45:E45"/>
    <mergeCell ref="A32:C32"/>
    <mergeCell ref="A33:C33"/>
    <mergeCell ref="A35:E35"/>
    <mergeCell ref="A34:E34"/>
    <mergeCell ref="A36:C36"/>
    <mergeCell ref="A37:C37"/>
    <mergeCell ref="A38:E38"/>
    <mergeCell ref="A50:C50"/>
    <mergeCell ref="D46:E46"/>
    <mergeCell ref="D47:E47"/>
    <mergeCell ref="D48:E48"/>
    <mergeCell ref="D49:E49"/>
    <mergeCell ref="D40:E40"/>
    <mergeCell ref="A39:E39"/>
    <mergeCell ref="A40:C40"/>
    <mergeCell ref="A41:C41"/>
    <mergeCell ref="A49:C49"/>
    <mergeCell ref="A42:E42"/>
    <mergeCell ref="A46:C46"/>
    <mergeCell ref="A47:C47"/>
    <mergeCell ref="A48:C48"/>
  </mergeCells>
  <phoneticPr fontId="0" type="noConversion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5" zoomScaleNormal="75" workbookViewId="0">
      <selection activeCell="P27" sqref="P27"/>
    </sheetView>
  </sheetViews>
  <sheetFormatPr defaultRowHeight="12.75" x14ac:dyDescent="0.2"/>
  <cols>
    <col min="1" max="1" width="5.140625" style="4" customWidth="1"/>
    <col min="2" max="2" width="9.5703125" style="4" customWidth="1"/>
    <col min="3" max="3" width="35.7109375" style="4" customWidth="1"/>
    <col min="4" max="8" width="11.42578125" style="4" customWidth="1"/>
    <col min="9" max="16384" width="9.140625" style="4"/>
  </cols>
  <sheetData>
    <row r="1" spans="1:8" x14ac:dyDescent="0.2">
      <c r="A1" s="110" t="s">
        <v>192</v>
      </c>
      <c r="B1" s="110"/>
      <c r="C1" s="110"/>
      <c r="D1" s="110"/>
      <c r="E1" s="110"/>
      <c r="F1" s="110"/>
      <c r="G1" s="110"/>
      <c r="H1" s="110"/>
    </row>
    <row r="2" spans="1:8" x14ac:dyDescent="0.2">
      <c r="A2" s="127" t="s">
        <v>6</v>
      </c>
      <c r="B2" s="127"/>
      <c r="C2" s="127"/>
      <c r="D2" s="127"/>
      <c r="E2" s="127"/>
      <c r="F2" s="127"/>
      <c r="G2" s="127"/>
      <c r="H2" s="127"/>
    </row>
    <row r="3" spans="1:8" x14ac:dyDescent="0.2">
      <c r="A3" s="127"/>
      <c r="B3" s="127"/>
      <c r="C3" s="127"/>
      <c r="D3" s="127"/>
      <c r="E3" s="127"/>
      <c r="F3" s="127"/>
      <c r="G3" s="127"/>
      <c r="H3" s="127"/>
    </row>
    <row r="4" spans="1:8" ht="12.75" customHeight="1" x14ac:dyDescent="0.2">
      <c r="A4" s="70" t="s">
        <v>89</v>
      </c>
      <c r="B4" s="70"/>
      <c r="C4" s="70"/>
      <c r="D4" s="70"/>
      <c r="E4" s="70"/>
    </row>
    <row r="5" spans="1:8" ht="12.75" customHeight="1" x14ac:dyDescent="0.2">
      <c r="A5" s="70" t="s">
        <v>195</v>
      </c>
      <c r="B5" s="70"/>
      <c r="C5" s="70"/>
      <c r="D5" s="70"/>
      <c r="E5" s="70"/>
    </row>
    <row r="6" spans="1:8" x14ac:dyDescent="0.2">
      <c r="A6" s="70"/>
      <c r="B6" s="70"/>
      <c r="C6" s="134"/>
      <c r="D6" s="134"/>
      <c r="E6" s="134"/>
      <c r="F6" s="134"/>
      <c r="G6" s="134"/>
      <c r="H6" s="134"/>
    </row>
    <row r="7" spans="1:8" x14ac:dyDescent="0.2">
      <c r="A7" s="70" t="s">
        <v>8</v>
      </c>
      <c r="B7" s="70"/>
      <c r="C7" s="135"/>
      <c r="D7" s="135"/>
      <c r="E7" s="135"/>
      <c r="F7" s="135"/>
      <c r="G7" s="135"/>
      <c r="H7" s="135"/>
    </row>
    <row r="8" spans="1:8" x14ac:dyDescent="0.2">
      <c r="A8" s="92" t="s">
        <v>35</v>
      </c>
      <c r="B8" s="92"/>
      <c r="C8" s="92"/>
      <c r="D8" s="92"/>
      <c r="E8" s="92"/>
      <c r="F8" s="92"/>
      <c r="G8" s="92"/>
      <c r="H8" s="21">
        <f>D23</f>
        <v>0</v>
      </c>
    </row>
    <row r="9" spans="1:8" x14ac:dyDescent="0.2">
      <c r="A9" s="92" t="s">
        <v>36</v>
      </c>
      <c r="B9" s="92"/>
      <c r="C9" s="92"/>
      <c r="D9" s="92"/>
      <c r="E9" s="92"/>
      <c r="F9" s="92"/>
      <c r="G9" s="92"/>
      <c r="H9" s="21">
        <f>H15+H16+H17</f>
        <v>0</v>
      </c>
    </row>
    <row r="10" spans="1:8" ht="12.75" customHeight="1" x14ac:dyDescent="0.2">
      <c r="A10" s="92" t="s">
        <v>189</v>
      </c>
      <c r="B10" s="92"/>
      <c r="C10" s="92"/>
      <c r="D10" s="92"/>
      <c r="E10" s="92"/>
      <c r="F10" s="92"/>
      <c r="G10" s="92"/>
      <c r="H10" s="92"/>
    </row>
    <row r="11" spans="1:8" ht="13.5" thickBot="1" x14ac:dyDescent="0.25">
      <c r="A11" s="101" t="s">
        <v>188</v>
      </c>
      <c r="B11" s="101"/>
      <c r="C11" s="101"/>
      <c r="D11" s="101"/>
      <c r="E11" s="101"/>
      <c r="F11" s="101"/>
      <c r="G11" s="101"/>
      <c r="H11" s="101"/>
    </row>
    <row r="12" spans="1:8" x14ac:dyDescent="0.2">
      <c r="A12" s="129" t="s">
        <v>37</v>
      </c>
      <c r="B12" s="125" t="s">
        <v>60</v>
      </c>
      <c r="C12" s="125" t="s">
        <v>56</v>
      </c>
      <c r="D12" s="125" t="s">
        <v>28</v>
      </c>
      <c r="E12" s="131" t="s">
        <v>29</v>
      </c>
      <c r="F12" s="132"/>
      <c r="G12" s="133"/>
      <c r="H12" s="116" t="s">
        <v>30</v>
      </c>
    </row>
    <row r="13" spans="1:8" ht="25.5" x14ac:dyDescent="0.2">
      <c r="A13" s="130"/>
      <c r="B13" s="126"/>
      <c r="C13" s="126"/>
      <c r="D13" s="126"/>
      <c r="E13" s="6" t="s">
        <v>57</v>
      </c>
      <c r="F13" s="6" t="s">
        <v>58</v>
      </c>
      <c r="G13" s="6" t="s">
        <v>59</v>
      </c>
      <c r="H13" s="117"/>
    </row>
    <row r="14" spans="1:8" ht="13.5" thickBo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4">
        <v>8</v>
      </c>
    </row>
    <row r="15" spans="1:8" x14ac:dyDescent="0.2">
      <c r="A15" s="25" t="s">
        <v>1</v>
      </c>
      <c r="B15" s="26"/>
      <c r="C15" s="26" t="s">
        <v>88</v>
      </c>
      <c r="D15" s="27"/>
      <c r="E15" s="27"/>
      <c r="F15" s="27"/>
      <c r="G15" s="27"/>
      <c r="H15" s="28"/>
    </row>
    <row r="16" spans="1:8" x14ac:dyDescent="0.2">
      <c r="A16" s="25" t="s">
        <v>34</v>
      </c>
      <c r="B16" s="26"/>
      <c r="C16" s="26" t="s">
        <v>87</v>
      </c>
      <c r="D16" s="27"/>
      <c r="E16" s="27"/>
      <c r="F16" s="27"/>
      <c r="G16" s="27"/>
      <c r="H16" s="28"/>
    </row>
    <row r="17" spans="1:8" x14ac:dyDescent="0.2">
      <c r="A17" s="25" t="s">
        <v>176</v>
      </c>
      <c r="B17" s="26"/>
      <c r="C17" s="26" t="s">
        <v>162</v>
      </c>
      <c r="D17" s="27"/>
      <c r="E17" s="27"/>
      <c r="F17" s="27"/>
      <c r="G17" s="27"/>
      <c r="H17" s="28"/>
    </row>
    <row r="18" spans="1:8" x14ac:dyDescent="0.2">
      <c r="A18" s="119" t="s">
        <v>0</v>
      </c>
      <c r="B18" s="120"/>
      <c r="C18" s="121"/>
      <c r="D18" s="2"/>
      <c r="E18" s="122"/>
      <c r="F18" s="123"/>
      <c r="G18" s="123"/>
      <c r="H18" s="124"/>
    </row>
    <row r="19" spans="1:8" x14ac:dyDescent="0.2">
      <c r="A19" s="8"/>
      <c r="B19" s="6"/>
      <c r="C19" s="29" t="s">
        <v>214</v>
      </c>
      <c r="D19" s="2"/>
      <c r="E19" s="2"/>
      <c r="F19" s="2"/>
      <c r="G19" s="2"/>
      <c r="H19" s="10"/>
    </row>
    <row r="20" spans="1:8" x14ac:dyDescent="0.2">
      <c r="A20" s="8"/>
      <c r="B20" s="6"/>
      <c r="C20" s="30" t="s">
        <v>31</v>
      </c>
      <c r="D20" s="2"/>
      <c r="E20" s="2"/>
      <c r="F20" s="2"/>
      <c r="G20" s="2"/>
      <c r="H20" s="10"/>
    </row>
    <row r="21" spans="1:8" x14ac:dyDescent="0.2">
      <c r="A21" s="8"/>
      <c r="B21" s="6"/>
      <c r="C21" s="29" t="s">
        <v>215</v>
      </c>
      <c r="D21" s="2"/>
      <c r="E21" s="2"/>
      <c r="F21" s="2"/>
      <c r="G21" s="2"/>
      <c r="H21" s="10"/>
    </row>
    <row r="22" spans="1:8" x14ac:dyDescent="0.2">
      <c r="A22" s="8"/>
      <c r="B22" s="6"/>
      <c r="C22" s="29" t="s">
        <v>32</v>
      </c>
      <c r="D22" s="2"/>
      <c r="E22" s="2"/>
      <c r="F22" s="2"/>
      <c r="G22" s="2"/>
      <c r="H22" s="10"/>
    </row>
    <row r="23" spans="1:8" ht="13.5" thickBot="1" x14ac:dyDescent="0.25">
      <c r="A23" s="31"/>
      <c r="B23" s="23"/>
      <c r="C23" s="32" t="s">
        <v>33</v>
      </c>
      <c r="D23" s="33"/>
      <c r="E23" s="33"/>
      <c r="F23" s="33"/>
      <c r="G23" s="33"/>
      <c r="H23" s="34"/>
    </row>
    <row r="24" spans="1:8" x14ac:dyDescent="0.2">
      <c r="A24" s="128"/>
      <c r="B24" s="128"/>
      <c r="C24" s="128"/>
      <c r="D24" s="128"/>
      <c r="E24" s="128"/>
      <c r="F24" s="128"/>
      <c r="G24" s="128"/>
      <c r="H24" s="128"/>
    </row>
    <row r="25" spans="1:8" ht="12.75" customHeight="1" x14ac:dyDescent="0.2">
      <c r="A25" s="84" t="s">
        <v>46</v>
      </c>
      <c r="B25" s="84"/>
      <c r="C25" s="68" t="s">
        <v>213</v>
      </c>
      <c r="D25" s="68"/>
      <c r="E25" s="68"/>
      <c r="F25" s="68"/>
      <c r="G25" s="68"/>
      <c r="H25" s="68"/>
    </row>
    <row r="26" spans="1:8" ht="12.75" customHeight="1" x14ac:dyDescent="0.2">
      <c r="A26" s="118" t="s">
        <v>44</v>
      </c>
      <c r="B26" s="118"/>
      <c r="C26" s="118"/>
      <c r="D26" s="118"/>
      <c r="E26" s="118"/>
      <c r="F26" s="118"/>
      <c r="G26" s="118"/>
      <c r="H26" s="118"/>
    </row>
    <row r="27" spans="1:8" ht="22.5" customHeight="1" x14ac:dyDescent="0.2">
      <c r="A27" s="70" t="s">
        <v>191</v>
      </c>
      <c r="B27" s="70"/>
      <c r="C27" s="70"/>
      <c r="D27" s="70"/>
    </row>
    <row r="28" spans="1:8" x14ac:dyDescent="0.2">
      <c r="A28" s="69"/>
      <c r="B28" s="69"/>
      <c r="C28" s="69"/>
      <c r="D28" s="69"/>
      <c r="E28" s="69"/>
      <c r="F28" s="69"/>
      <c r="G28" s="69"/>
      <c r="H28" s="69"/>
    </row>
    <row r="29" spans="1:8" ht="12.75" customHeight="1" x14ac:dyDescent="0.2">
      <c r="A29" s="84" t="s">
        <v>26</v>
      </c>
      <c r="B29" s="84"/>
      <c r="C29" s="68" t="s">
        <v>190</v>
      </c>
      <c r="D29" s="68"/>
      <c r="E29" s="68"/>
      <c r="F29" s="68"/>
      <c r="G29" s="68"/>
      <c r="H29" s="68"/>
    </row>
    <row r="30" spans="1:8" x14ac:dyDescent="0.2">
      <c r="A30" s="118" t="s">
        <v>25</v>
      </c>
      <c r="B30" s="118"/>
      <c r="C30" s="118"/>
      <c r="D30" s="118"/>
      <c r="E30" s="118"/>
      <c r="F30" s="118"/>
      <c r="G30" s="118"/>
      <c r="H30" s="118"/>
    </row>
    <row r="31" spans="1:8" x14ac:dyDescent="0.2">
      <c r="A31" s="69"/>
      <c r="B31" s="69"/>
      <c r="C31" s="69"/>
      <c r="D31" s="69"/>
      <c r="E31" s="69"/>
      <c r="F31" s="69"/>
      <c r="G31" s="69"/>
      <c r="H31" s="69"/>
    </row>
    <row r="32" spans="1:8" ht="12.75" customHeight="1" x14ac:dyDescent="0.2">
      <c r="A32" s="70" t="s">
        <v>27</v>
      </c>
      <c r="B32" s="70"/>
      <c r="C32" s="70"/>
      <c r="D32" s="70"/>
      <c r="E32" s="70"/>
      <c r="F32" s="70"/>
      <c r="G32" s="70"/>
      <c r="H32" s="70"/>
    </row>
  </sheetData>
  <mergeCells count="32">
    <mergeCell ref="A6:B6"/>
    <mergeCell ref="C6:H6"/>
    <mergeCell ref="A11:H11"/>
    <mergeCell ref="A7:B7"/>
    <mergeCell ref="C7:H7"/>
    <mergeCell ref="A8:G8"/>
    <mergeCell ref="A4:E4"/>
    <mergeCell ref="A5:E5"/>
    <mergeCell ref="A30:H30"/>
    <mergeCell ref="A31:H31"/>
    <mergeCell ref="A1:H1"/>
    <mergeCell ref="A2:H2"/>
    <mergeCell ref="A3:H3"/>
    <mergeCell ref="A29:B29"/>
    <mergeCell ref="A27:D27"/>
    <mergeCell ref="B12:B13"/>
    <mergeCell ref="C25:H25"/>
    <mergeCell ref="A24:H24"/>
    <mergeCell ref="A9:G9"/>
    <mergeCell ref="A10:H10"/>
    <mergeCell ref="A12:A13"/>
    <mergeCell ref="E12:G12"/>
    <mergeCell ref="A32:H32"/>
    <mergeCell ref="H12:H13"/>
    <mergeCell ref="A26:H26"/>
    <mergeCell ref="A28:H28"/>
    <mergeCell ref="C29:H29"/>
    <mergeCell ref="A18:C18"/>
    <mergeCell ref="E18:H18"/>
    <mergeCell ref="A25:B25"/>
    <mergeCell ref="C12:C13"/>
    <mergeCell ref="D12:D13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37" zoomScale="60" zoomScaleNormal="60" workbookViewId="0">
      <selection activeCell="X55" sqref="X55"/>
    </sheetView>
  </sheetViews>
  <sheetFormatPr defaultRowHeight="12.75" x14ac:dyDescent="0.2"/>
  <cols>
    <col min="1" max="1" width="6" style="62" customWidth="1"/>
    <col min="2" max="2" width="10" style="62" customWidth="1"/>
    <col min="3" max="3" width="39.7109375" style="4" customWidth="1"/>
    <col min="4" max="4" width="5.7109375" style="4" customWidth="1"/>
    <col min="5" max="5" width="6.85546875" style="65" customWidth="1"/>
    <col min="6" max="6" width="7.5703125" style="21" customWidth="1"/>
    <col min="7" max="7" width="7.42578125" style="65" customWidth="1"/>
    <col min="8" max="8" width="8.5703125" style="4" customWidth="1"/>
    <col min="9" max="9" width="8.28515625" style="4" customWidth="1"/>
    <col min="10" max="11" width="7.85546875" style="4" customWidth="1"/>
    <col min="12" max="12" width="8.5703125" style="4" customWidth="1"/>
    <col min="13" max="14" width="9" style="4" customWidth="1"/>
    <col min="15" max="15" width="8.28515625" style="4" customWidth="1"/>
    <col min="16" max="16" width="9" style="4" customWidth="1"/>
    <col min="17" max="16384" width="9.140625" style="35"/>
  </cols>
  <sheetData>
    <row r="1" spans="1:17" x14ac:dyDescent="0.2">
      <c r="A1" s="110" t="s">
        <v>200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x14ac:dyDescent="0.2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x14ac:dyDescent="0.2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7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7" s="4" customFormat="1" ht="12.75" customHeight="1" x14ac:dyDescent="0.2">
      <c r="A5" s="70" t="s">
        <v>89</v>
      </c>
      <c r="B5" s="70"/>
      <c r="C5" s="70"/>
      <c r="D5" s="70"/>
      <c r="E5" s="70"/>
    </row>
    <row r="6" spans="1:17" s="4" customFormat="1" ht="12.75" customHeight="1" x14ac:dyDescent="0.2">
      <c r="A6" s="70" t="s">
        <v>195</v>
      </c>
      <c r="B6" s="70"/>
      <c r="C6" s="70"/>
      <c r="D6" s="70"/>
      <c r="E6" s="70"/>
    </row>
    <row r="7" spans="1:17" ht="12.75" customHeight="1" x14ac:dyDescent="0.2">
      <c r="A7" s="136"/>
      <c r="B7" s="136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7" ht="12.75" customHeight="1" x14ac:dyDescent="0.2">
      <c r="A8" s="136" t="s">
        <v>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7" ht="12.75" customHeight="1" x14ac:dyDescent="0.2">
      <c r="A9" s="136" t="s">
        <v>201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7" ht="12.75" customHeight="1" x14ac:dyDescent="0.2">
      <c r="A10" s="92" t="s">
        <v>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6">
        <f>P65</f>
        <v>0</v>
      </c>
      <c r="P10" s="37" t="s">
        <v>10</v>
      </c>
    </row>
    <row r="11" spans="1:17" ht="12.75" customHeight="1" x14ac:dyDescent="0.2">
      <c r="A11" s="92" t="s">
        <v>157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7" ht="13.5" thickBot="1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38"/>
    </row>
    <row r="13" spans="1:17" ht="12.75" customHeight="1" x14ac:dyDescent="0.2">
      <c r="A13" s="147" t="s">
        <v>12</v>
      </c>
      <c r="B13" s="144" t="s">
        <v>11</v>
      </c>
      <c r="C13" s="97" t="s">
        <v>61</v>
      </c>
      <c r="D13" s="142" t="s">
        <v>13</v>
      </c>
      <c r="E13" s="140" t="s">
        <v>14</v>
      </c>
      <c r="F13" s="149" t="s">
        <v>3</v>
      </c>
      <c r="G13" s="138"/>
      <c r="H13" s="138"/>
      <c r="I13" s="138"/>
      <c r="J13" s="138"/>
      <c r="K13" s="139"/>
      <c r="L13" s="138" t="s">
        <v>4</v>
      </c>
      <c r="M13" s="138"/>
      <c r="N13" s="138"/>
      <c r="O13" s="138"/>
      <c r="P13" s="139"/>
      <c r="Q13" s="39"/>
    </row>
    <row r="14" spans="1:17" ht="76.5" customHeight="1" x14ac:dyDescent="0.2">
      <c r="A14" s="148"/>
      <c r="B14" s="145"/>
      <c r="C14" s="107"/>
      <c r="D14" s="143"/>
      <c r="E14" s="141"/>
      <c r="F14" s="40" t="s">
        <v>16</v>
      </c>
      <c r="G14" s="41" t="s">
        <v>15</v>
      </c>
      <c r="H14" s="40" t="s">
        <v>17</v>
      </c>
      <c r="I14" s="40" t="s">
        <v>18</v>
      </c>
      <c r="J14" s="40" t="s">
        <v>19</v>
      </c>
      <c r="K14" s="42" t="s">
        <v>20</v>
      </c>
      <c r="L14" s="43" t="s">
        <v>21</v>
      </c>
      <c r="M14" s="43" t="s">
        <v>17</v>
      </c>
      <c r="N14" s="40" t="s">
        <v>18</v>
      </c>
      <c r="O14" s="40" t="s">
        <v>19</v>
      </c>
      <c r="P14" s="42" t="s">
        <v>22</v>
      </c>
      <c r="Q14" s="39"/>
    </row>
    <row r="15" spans="1:17" s="50" customFormat="1" ht="13.5" thickBot="1" x14ac:dyDescent="0.25">
      <c r="A15" s="44">
        <v>1</v>
      </c>
      <c r="B15" s="45" t="s">
        <v>23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7">
        <v>11</v>
      </c>
      <c r="L15" s="48">
        <v>12</v>
      </c>
      <c r="M15" s="48">
        <v>13</v>
      </c>
      <c r="N15" s="46">
        <v>14</v>
      </c>
      <c r="O15" s="46">
        <v>15</v>
      </c>
      <c r="P15" s="47">
        <v>16</v>
      </c>
      <c r="Q15" s="49"/>
    </row>
    <row r="16" spans="1:17" x14ac:dyDescent="0.2">
      <c r="A16" s="25"/>
      <c r="B16" s="51"/>
      <c r="C16" s="52" t="s">
        <v>207</v>
      </c>
      <c r="D16" s="26"/>
      <c r="E16" s="53"/>
      <c r="F16" s="27"/>
      <c r="G16" s="53"/>
      <c r="H16" s="27"/>
      <c r="I16" s="27"/>
      <c r="J16" s="27"/>
      <c r="K16" s="28"/>
      <c r="L16" s="54"/>
      <c r="M16" s="54"/>
      <c r="N16" s="54"/>
      <c r="O16" s="54"/>
      <c r="P16" s="28"/>
      <c r="Q16" s="39"/>
    </row>
    <row r="17" spans="1:17" ht="14.25" x14ac:dyDescent="0.2">
      <c r="A17" s="25" t="s">
        <v>62</v>
      </c>
      <c r="B17" s="55" t="s">
        <v>112</v>
      </c>
      <c r="C17" s="9" t="s">
        <v>96</v>
      </c>
      <c r="D17" s="6" t="s">
        <v>202</v>
      </c>
      <c r="E17" s="66">
        <v>86</v>
      </c>
      <c r="F17" s="56"/>
      <c r="G17" s="56"/>
      <c r="H17" s="2"/>
      <c r="I17" s="2"/>
      <c r="J17" s="2"/>
      <c r="K17" s="10"/>
      <c r="L17" s="57"/>
      <c r="M17" s="57"/>
      <c r="N17" s="57"/>
      <c r="O17" s="57"/>
      <c r="P17" s="10"/>
      <c r="Q17" s="39"/>
    </row>
    <row r="18" spans="1:17" ht="14.25" x14ac:dyDescent="0.2">
      <c r="A18" s="8" t="s">
        <v>23</v>
      </c>
      <c r="B18" s="55" t="s">
        <v>112</v>
      </c>
      <c r="C18" s="9" t="s">
        <v>90</v>
      </c>
      <c r="D18" s="6" t="s">
        <v>202</v>
      </c>
      <c r="E18" s="66">
        <f>E17</f>
        <v>86</v>
      </c>
      <c r="F18" s="56"/>
      <c r="G18" s="56"/>
      <c r="H18" s="2"/>
      <c r="I18" s="2"/>
      <c r="J18" s="2"/>
      <c r="K18" s="10"/>
      <c r="L18" s="57"/>
      <c r="M18" s="57"/>
      <c r="N18" s="57"/>
      <c r="O18" s="57"/>
      <c r="P18" s="10"/>
      <c r="Q18" s="39"/>
    </row>
    <row r="19" spans="1:17" x14ac:dyDescent="0.2">
      <c r="A19" s="8" t="s">
        <v>63</v>
      </c>
      <c r="B19" s="55" t="s">
        <v>112</v>
      </c>
      <c r="C19" s="9" t="s">
        <v>97</v>
      </c>
      <c r="D19" s="6" t="s">
        <v>203</v>
      </c>
      <c r="E19" s="58">
        <v>12</v>
      </c>
      <c r="F19" s="56"/>
      <c r="G19" s="56"/>
      <c r="H19" s="2"/>
      <c r="I19" s="2"/>
      <c r="J19" s="2"/>
      <c r="K19" s="10"/>
      <c r="L19" s="57"/>
      <c r="M19" s="57"/>
      <c r="N19" s="57"/>
      <c r="O19" s="57"/>
      <c r="P19" s="10"/>
      <c r="Q19" s="39"/>
    </row>
    <row r="20" spans="1:17" ht="14.25" x14ac:dyDescent="0.2">
      <c r="A20" s="25" t="s">
        <v>64</v>
      </c>
      <c r="B20" s="55" t="s">
        <v>112</v>
      </c>
      <c r="C20" s="9" t="s">
        <v>91</v>
      </c>
      <c r="D20" s="6" t="s">
        <v>202</v>
      </c>
      <c r="E20" s="66">
        <f>130*0.8+20</f>
        <v>124</v>
      </c>
      <c r="F20" s="56"/>
      <c r="G20" s="56"/>
      <c r="H20" s="2"/>
      <c r="I20" s="2"/>
      <c r="J20" s="2"/>
      <c r="K20" s="10"/>
      <c r="L20" s="57"/>
      <c r="M20" s="57"/>
      <c r="N20" s="57"/>
      <c r="O20" s="57"/>
      <c r="P20" s="10"/>
      <c r="Q20" s="39"/>
    </row>
    <row r="21" spans="1:17" ht="14.25" x14ac:dyDescent="0.2">
      <c r="A21" s="8" t="s">
        <v>65</v>
      </c>
      <c r="B21" s="55" t="s">
        <v>112</v>
      </c>
      <c r="C21" s="9" t="s">
        <v>92</v>
      </c>
      <c r="D21" s="6" t="s">
        <v>202</v>
      </c>
      <c r="E21" s="66">
        <f>60*1</f>
        <v>60</v>
      </c>
      <c r="F21" s="56"/>
      <c r="G21" s="56"/>
      <c r="H21" s="2"/>
      <c r="I21" s="2"/>
      <c r="J21" s="2"/>
      <c r="K21" s="10"/>
      <c r="L21" s="57"/>
      <c r="M21" s="57"/>
      <c r="N21" s="57"/>
      <c r="O21" s="57"/>
      <c r="P21" s="10"/>
      <c r="Q21" s="39"/>
    </row>
    <row r="22" spans="1:17" ht="14.25" x14ac:dyDescent="0.2">
      <c r="A22" s="8" t="s">
        <v>66</v>
      </c>
      <c r="B22" s="55" t="s">
        <v>112</v>
      </c>
      <c r="C22" s="9" t="s">
        <v>93</v>
      </c>
      <c r="D22" s="6" t="s">
        <v>202</v>
      </c>
      <c r="E22" s="66">
        <f>E20-E21</f>
        <v>64</v>
      </c>
      <c r="F22" s="56"/>
      <c r="G22" s="56"/>
      <c r="H22" s="2"/>
      <c r="I22" s="2"/>
      <c r="J22" s="2"/>
      <c r="K22" s="10"/>
      <c r="L22" s="57"/>
      <c r="M22" s="57"/>
      <c r="N22" s="57"/>
      <c r="O22" s="57"/>
      <c r="P22" s="10"/>
      <c r="Q22" s="39"/>
    </row>
    <row r="23" spans="1:17" ht="14.25" x14ac:dyDescent="0.2">
      <c r="A23" s="25" t="s">
        <v>67</v>
      </c>
      <c r="B23" s="55" t="s">
        <v>112</v>
      </c>
      <c r="C23" s="9" t="s">
        <v>94</v>
      </c>
      <c r="D23" s="6" t="s">
        <v>204</v>
      </c>
      <c r="E23" s="66">
        <f>89*1.15</f>
        <v>102.35</v>
      </c>
      <c r="F23" s="56"/>
      <c r="G23" s="56"/>
      <c r="H23" s="2"/>
      <c r="I23" s="2"/>
      <c r="J23" s="2"/>
      <c r="K23" s="10"/>
      <c r="L23" s="57"/>
      <c r="M23" s="57"/>
      <c r="N23" s="57"/>
      <c r="O23" s="57"/>
      <c r="P23" s="10"/>
      <c r="Q23" s="39"/>
    </row>
    <row r="24" spans="1:17" ht="14.25" x14ac:dyDescent="0.2">
      <c r="A24" s="8" t="s">
        <v>68</v>
      </c>
      <c r="B24" s="55" t="s">
        <v>112</v>
      </c>
      <c r="C24" s="9" t="s">
        <v>95</v>
      </c>
      <c r="D24" s="6" t="s">
        <v>202</v>
      </c>
      <c r="E24" s="66">
        <f>80*0.3*0.2</f>
        <v>4.8000000000000007</v>
      </c>
      <c r="F24" s="56"/>
      <c r="G24" s="56"/>
      <c r="H24" s="2"/>
      <c r="I24" s="2"/>
      <c r="J24" s="2"/>
      <c r="K24" s="10"/>
      <c r="L24" s="57"/>
      <c r="M24" s="57"/>
      <c r="N24" s="57"/>
      <c r="O24" s="57"/>
      <c r="P24" s="10"/>
      <c r="Q24" s="39"/>
    </row>
    <row r="25" spans="1:17" ht="25.5" x14ac:dyDescent="0.2">
      <c r="A25" s="8" t="s">
        <v>69</v>
      </c>
      <c r="B25" s="55" t="s">
        <v>112</v>
      </c>
      <c r="C25" s="9" t="s">
        <v>98</v>
      </c>
      <c r="D25" s="6" t="s">
        <v>202</v>
      </c>
      <c r="E25" s="66">
        <v>0.3</v>
      </c>
      <c r="F25" s="56"/>
      <c r="G25" s="56"/>
      <c r="H25" s="2"/>
      <c r="I25" s="2"/>
      <c r="J25" s="2"/>
      <c r="K25" s="10"/>
      <c r="L25" s="57"/>
      <c r="M25" s="57"/>
      <c r="N25" s="57"/>
      <c r="O25" s="57"/>
      <c r="P25" s="10"/>
      <c r="Q25" s="39"/>
    </row>
    <row r="26" spans="1:17" ht="27.75" customHeight="1" x14ac:dyDescent="0.2">
      <c r="A26" s="25" t="s">
        <v>70</v>
      </c>
      <c r="B26" s="55" t="s">
        <v>112</v>
      </c>
      <c r="C26" s="9" t="s">
        <v>99</v>
      </c>
      <c r="D26" s="6" t="s">
        <v>202</v>
      </c>
      <c r="E26" s="66">
        <v>9.3000000000000007</v>
      </c>
      <c r="F26" s="56"/>
      <c r="G26" s="56"/>
      <c r="H26" s="2"/>
      <c r="I26" s="2"/>
      <c r="J26" s="2"/>
      <c r="K26" s="10"/>
      <c r="L26" s="57"/>
      <c r="M26" s="57"/>
      <c r="N26" s="57"/>
      <c r="O26" s="57"/>
      <c r="P26" s="10"/>
      <c r="Q26" s="39"/>
    </row>
    <row r="27" spans="1:17" x14ac:dyDescent="0.2">
      <c r="A27" s="8" t="s">
        <v>71</v>
      </c>
      <c r="B27" s="55" t="s">
        <v>112</v>
      </c>
      <c r="C27" s="9" t="s">
        <v>100</v>
      </c>
      <c r="D27" s="6" t="s">
        <v>101</v>
      </c>
      <c r="E27" s="67">
        <v>0.51</v>
      </c>
      <c r="F27" s="56"/>
      <c r="G27" s="56"/>
      <c r="H27" s="2"/>
      <c r="I27" s="2"/>
      <c r="J27" s="2"/>
      <c r="K27" s="10"/>
      <c r="L27" s="57"/>
      <c r="M27" s="57"/>
      <c r="N27" s="57"/>
      <c r="O27" s="57"/>
      <c r="P27" s="10"/>
      <c r="Q27" s="39"/>
    </row>
    <row r="28" spans="1:17" x14ac:dyDescent="0.2">
      <c r="A28" s="8" t="s">
        <v>72</v>
      </c>
      <c r="B28" s="55" t="s">
        <v>112</v>
      </c>
      <c r="C28" s="9" t="s">
        <v>103</v>
      </c>
      <c r="D28" s="6" t="s">
        <v>178</v>
      </c>
      <c r="E28" s="58">
        <v>1</v>
      </c>
      <c r="F28" s="56"/>
      <c r="G28" s="56"/>
      <c r="H28" s="2"/>
      <c r="I28" s="2"/>
      <c r="J28" s="2"/>
      <c r="K28" s="10"/>
      <c r="L28" s="57"/>
      <c r="M28" s="57"/>
      <c r="N28" s="57"/>
      <c r="O28" s="57"/>
      <c r="P28" s="10"/>
      <c r="Q28" s="39"/>
    </row>
    <row r="29" spans="1:17" ht="14.25" x14ac:dyDescent="0.2">
      <c r="A29" s="25" t="s">
        <v>73</v>
      </c>
      <c r="B29" s="55" t="s">
        <v>112</v>
      </c>
      <c r="C29" s="9" t="s">
        <v>102</v>
      </c>
      <c r="D29" s="6" t="s">
        <v>204</v>
      </c>
      <c r="E29" s="66">
        <f>83*0.3</f>
        <v>24.9</v>
      </c>
      <c r="F29" s="56"/>
      <c r="G29" s="56"/>
      <c r="H29" s="2"/>
      <c r="I29" s="2"/>
      <c r="J29" s="2"/>
      <c r="K29" s="10"/>
      <c r="L29" s="57"/>
      <c r="M29" s="57"/>
      <c r="N29" s="57"/>
      <c r="O29" s="57"/>
      <c r="P29" s="10"/>
      <c r="Q29" s="39"/>
    </row>
    <row r="30" spans="1:17" ht="14.25" x14ac:dyDescent="0.2">
      <c r="A30" s="8" t="s">
        <v>74</v>
      </c>
      <c r="B30" s="55" t="s">
        <v>112</v>
      </c>
      <c r="C30" s="9" t="s">
        <v>193</v>
      </c>
      <c r="D30" s="6" t="s">
        <v>202</v>
      </c>
      <c r="E30" s="66">
        <v>96</v>
      </c>
      <c r="F30" s="56"/>
      <c r="G30" s="56"/>
      <c r="H30" s="2"/>
      <c r="I30" s="2"/>
      <c r="J30" s="2"/>
      <c r="K30" s="10"/>
      <c r="L30" s="57"/>
      <c r="M30" s="57"/>
      <c r="N30" s="57"/>
      <c r="O30" s="57"/>
      <c r="P30" s="10"/>
      <c r="Q30" s="39"/>
    </row>
    <row r="31" spans="1:17" x14ac:dyDescent="0.2">
      <c r="A31" s="8" t="s">
        <v>75</v>
      </c>
      <c r="B31" s="55" t="s">
        <v>112</v>
      </c>
      <c r="C31" s="9" t="s">
        <v>104</v>
      </c>
      <c r="D31" s="6" t="s">
        <v>203</v>
      </c>
      <c r="E31" s="58">
        <v>2</v>
      </c>
      <c r="F31" s="56"/>
      <c r="G31" s="56"/>
      <c r="H31" s="2"/>
      <c r="I31" s="2"/>
      <c r="J31" s="2"/>
      <c r="K31" s="10"/>
      <c r="L31" s="57"/>
      <c r="M31" s="57"/>
      <c r="N31" s="57"/>
      <c r="O31" s="57"/>
      <c r="P31" s="10"/>
      <c r="Q31" s="39"/>
    </row>
    <row r="32" spans="1:17" x14ac:dyDescent="0.2">
      <c r="A32" s="25" t="s">
        <v>76</v>
      </c>
      <c r="B32" s="55" t="s">
        <v>112</v>
      </c>
      <c r="C32" s="9" t="s">
        <v>105</v>
      </c>
      <c r="D32" s="6" t="s">
        <v>203</v>
      </c>
      <c r="E32" s="58">
        <v>2</v>
      </c>
      <c r="F32" s="56"/>
      <c r="G32" s="56"/>
      <c r="H32" s="2"/>
      <c r="I32" s="2"/>
      <c r="J32" s="2"/>
      <c r="K32" s="10"/>
      <c r="L32" s="57"/>
      <c r="M32" s="57"/>
      <c r="N32" s="57"/>
      <c r="O32" s="57"/>
      <c r="P32" s="10"/>
      <c r="Q32" s="39"/>
    </row>
    <row r="33" spans="1:17" x14ac:dyDescent="0.2">
      <c r="A33" s="8" t="s">
        <v>77</v>
      </c>
      <c r="B33" s="55" t="s">
        <v>112</v>
      </c>
      <c r="C33" s="9" t="s">
        <v>106</v>
      </c>
      <c r="D33" s="6" t="s">
        <v>203</v>
      </c>
      <c r="E33" s="58">
        <v>11</v>
      </c>
      <c r="F33" s="56"/>
      <c r="G33" s="56"/>
      <c r="H33" s="2"/>
      <c r="I33" s="2"/>
      <c r="J33" s="2"/>
      <c r="K33" s="10"/>
      <c r="L33" s="57"/>
      <c r="M33" s="57"/>
      <c r="N33" s="57"/>
      <c r="O33" s="57"/>
      <c r="P33" s="10"/>
      <c r="Q33" s="39"/>
    </row>
    <row r="34" spans="1:17" x14ac:dyDescent="0.2">
      <c r="A34" s="8" t="s">
        <v>78</v>
      </c>
      <c r="B34" s="55" t="s">
        <v>112</v>
      </c>
      <c r="C34" s="9" t="s">
        <v>107</v>
      </c>
      <c r="D34" s="6" t="s">
        <v>203</v>
      </c>
      <c r="E34" s="58">
        <v>3</v>
      </c>
      <c r="F34" s="56"/>
      <c r="G34" s="56"/>
      <c r="H34" s="2"/>
      <c r="I34" s="2"/>
      <c r="J34" s="2"/>
      <c r="K34" s="10"/>
      <c r="L34" s="57"/>
      <c r="M34" s="57"/>
      <c r="N34" s="57"/>
      <c r="O34" s="57"/>
      <c r="P34" s="10"/>
      <c r="Q34" s="39"/>
    </row>
    <row r="35" spans="1:17" x14ac:dyDescent="0.2">
      <c r="A35" s="8" t="s">
        <v>79</v>
      </c>
      <c r="B35" s="55" t="s">
        <v>112</v>
      </c>
      <c r="C35" s="9" t="s">
        <v>108</v>
      </c>
      <c r="D35" s="6" t="s">
        <v>203</v>
      </c>
      <c r="E35" s="58">
        <v>2</v>
      </c>
      <c r="F35" s="56"/>
      <c r="G35" s="56"/>
      <c r="H35" s="2"/>
      <c r="I35" s="2"/>
      <c r="J35" s="2"/>
      <c r="K35" s="10"/>
      <c r="L35" s="57"/>
      <c r="M35" s="57"/>
      <c r="N35" s="57"/>
      <c r="O35" s="57"/>
      <c r="P35" s="10"/>
      <c r="Q35" s="39"/>
    </row>
    <row r="36" spans="1:17" ht="14.25" x14ac:dyDescent="0.2">
      <c r="A36" s="8" t="s">
        <v>80</v>
      </c>
      <c r="B36" s="55" t="s">
        <v>112</v>
      </c>
      <c r="C36" s="9" t="s">
        <v>109</v>
      </c>
      <c r="D36" s="6" t="s">
        <v>202</v>
      </c>
      <c r="E36" s="66">
        <v>17.899999999999999</v>
      </c>
      <c r="F36" s="56"/>
      <c r="G36" s="56"/>
      <c r="H36" s="2"/>
      <c r="I36" s="2"/>
      <c r="J36" s="2"/>
      <c r="K36" s="10"/>
      <c r="L36" s="57"/>
      <c r="M36" s="57"/>
      <c r="N36" s="57"/>
      <c r="O36" s="57"/>
      <c r="P36" s="10"/>
      <c r="Q36" s="39"/>
    </row>
    <row r="37" spans="1:17" x14ac:dyDescent="0.2">
      <c r="A37" s="25" t="s">
        <v>81</v>
      </c>
      <c r="B37" s="55" t="s">
        <v>112</v>
      </c>
      <c r="C37" s="9" t="s">
        <v>110</v>
      </c>
      <c r="D37" s="6" t="s">
        <v>178</v>
      </c>
      <c r="E37" s="58">
        <v>1</v>
      </c>
      <c r="F37" s="56"/>
      <c r="G37" s="56"/>
      <c r="H37" s="2"/>
      <c r="I37" s="2"/>
      <c r="J37" s="2"/>
      <c r="K37" s="10"/>
      <c r="L37" s="57"/>
      <c r="M37" s="57"/>
      <c r="N37" s="57"/>
      <c r="O37" s="57"/>
      <c r="P37" s="10"/>
      <c r="Q37" s="39"/>
    </row>
    <row r="38" spans="1:17" x14ac:dyDescent="0.2">
      <c r="A38" s="8" t="s">
        <v>82</v>
      </c>
      <c r="B38" s="55" t="s">
        <v>112</v>
      </c>
      <c r="C38" s="9" t="s">
        <v>111</v>
      </c>
      <c r="D38" s="6" t="s">
        <v>101</v>
      </c>
      <c r="E38" s="67">
        <v>3.36</v>
      </c>
      <c r="F38" s="56"/>
      <c r="G38" s="56"/>
      <c r="H38" s="2"/>
      <c r="I38" s="2"/>
      <c r="J38" s="2"/>
      <c r="K38" s="10"/>
      <c r="L38" s="57"/>
      <c r="M38" s="57"/>
      <c r="N38" s="57"/>
      <c r="O38" s="57"/>
      <c r="P38" s="10"/>
      <c r="Q38" s="39"/>
    </row>
    <row r="39" spans="1:17" ht="24.75" customHeight="1" x14ac:dyDescent="0.2">
      <c r="A39" s="8" t="s">
        <v>83</v>
      </c>
      <c r="B39" s="55" t="s">
        <v>112</v>
      </c>
      <c r="C39" s="9" t="s">
        <v>124</v>
      </c>
      <c r="D39" s="6" t="s">
        <v>204</v>
      </c>
      <c r="E39" s="66">
        <v>298</v>
      </c>
      <c r="F39" s="56"/>
      <c r="G39" s="56"/>
      <c r="H39" s="2"/>
      <c r="I39" s="2"/>
      <c r="J39" s="2"/>
      <c r="K39" s="10"/>
      <c r="L39" s="57"/>
      <c r="M39" s="57"/>
      <c r="N39" s="57"/>
      <c r="O39" s="57"/>
      <c r="P39" s="10"/>
      <c r="Q39" s="39"/>
    </row>
    <row r="40" spans="1:17" ht="24.75" customHeight="1" x14ac:dyDescent="0.2">
      <c r="A40" s="8" t="s">
        <v>84</v>
      </c>
      <c r="B40" s="55" t="s">
        <v>112</v>
      </c>
      <c r="C40" s="9" t="s">
        <v>125</v>
      </c>
      <c r="D40" s="6" t="s">
        <v>204</v>
      </c>
      <c r="E40" s="66">
        <v>298</v>
      </c>
      <c r="F40" s="56"/>
      <c r="G40" s="56"/>
      <c r="H40" s="2"/>
      <c r="I40" s="2"/>
      <c r="J40" s="2"/>
      <c r="K40" s="10"/>
      <c r="L40" s="57"/>
      <c r="M40" s="57"/>
      <c r="N40" s="57"/>
      <c r="O40" s="57"/>
      <c r="P40" s="10"/>
      <c r="Q40" s="39"/>
    </row>
    <row r="41" spans="1:17" ht="22.5" customHeight="1" x14ac:dyDescent="0.2">
      <c r="A41" s="8" t="s">
        <v>85</v>
      </c>
      <c r="B41" s="55" t="s">
        <v>112</v>
      </c>
      <c r="C41" s="9" t="s">
        <v>126</v>
      </c>
      <c r="D41" s="6" t="s">
        <v>205</v>
      </c>
      <c r="E41" s="66">
        <v>69</v>
      </c>
      <c r="F41" s="56"/>
      <c r="G41" s="56"/>
      <c r="H41" s="2"/>
      <c r="I41" s="2"/>
      <c r="J41" s="2"/>
      <c r="K41" s="10"/>
      <c r="L41" s="57"/>
      <c r="M41" s="57"/>
      <c r="N41" s="57"/>
      <c r="O41" s="57"/>
      <c r="P41" s="10"/>
      <c r="Q41" s="39"/>
    </row>
    <row r="42" spans="1:17" x14ac:dyDescent="0.2">
      <c r="A42" s="8"/>
      <c r="B42" s="55"/>
      <c r="C42" s="3" t="s">
        <v>129</v>
      </c>
      <c r="D42" s="6"/>
      <c r="E42" s="2"/>
      <c r="F42" s="56"/>
      <c r="G42" s="56"/>
      <c r="H42" s="2"/>
      <c r="I42" s="2"/>
      <c r="J42" s="2"/>
      <c r="K42" s="10"/>
      <c r="L42" s="57"/>
      <c r="M42" s="57"/>
      <c r="N42" s="57"/>
      <c r="O42" s="57"/>
      <c r="P42" s="10"/>
      <c r="Q42" s="39"/>
    </row>
    <row r="43" spans="1:17" x14ac:dyDescent="0.2">
      <c r="A43" s="8"/>
      <c r="B43" s="55"/>
      <c r="C43" s="3" t="s">
        <v>130</v>
      </c>
      <c r="D43" s="6"/>
      <c r="E43" s="2"/>
      <c r="F43" s="56"/>
      <c r="G43" s="56"/>
      <c r="H43" s="2"/>
      <c r="I43" s="2"/>
      <c r="J43" s="2"/>
      <c r="K43" s="10"/>
      <c r="L43" s="57"/>
      <c r="M43" s="57"/>
      <c r="N43" s="57"/>
      <c r="O43" s="57"/>
      <c r="P43" s="10"/>
      <c r="Q43" s="39"/>
    </row>
    <row r="44" spans="1:17" ht="14.25" x14ac:dyDescent="0.2">
      <c r="A44" s="8" t="s">
        <v>131</v>
      </c>
      <c r="B44" s="55" t="s">
        <v>112</v>
      </c>
      <c r="C44" s="9" t="s">
        <v>128</v>
      </c>
      <c r="D44" s="6" t="s">
        <v>204</v>
      </c>
      <c r="E44" s="66">
        <v>58.3</v>
      </c>
      <c r="F44" s="56"/>
      <c r="G44" s="56"/>
      <c r="H44" s="2"/>
      <c r="I44" s="2"/>
      <c r="J44" s="2"/>
      <c r="K44" s="10"/>
      <c r="L44" s="57"/>
      <c r="M44" s="57"/>
      <c r="N44" s="57"/>
      <c r="O44" s="57"/>
      <c r="P44" s="10"/>
      <c r="Q44" s="39"/>
    </row>
    <row r="45" spans="1:17" ht="25.5" x14ac:dyDescent="0.2">
      <c r="A45" s="8" t="s">
        <v>132</v>
      </c>
      <c r="B45" s="55" t="s">
        <v>112</v>
      </c>
      <c r="C45" s="9" t="s">
        <v>133</v>
      </c>
      <c r="D45" s="6" t="s">
        <v>204</v>
      </c>
      <c r="E45" s="66">
        <v>55</v>
      </c>
      <c r="F45" s="56"/>
      <c r="G45" s="56"/>
      <c r="H45" s="2"/>
      <c r="I45" s="2"/>
      <c r="J45" s="2"/>
      <c r="K45" s="10"/>
      <c r="L45" s="57"/>
      <c r="M45" s="57"/>
      <c r="N45" s="57"/>
      <c r="O45" s="57"/>
      <c r="P45" s="10"/>
      <c r="Q45" s="39"/>
    </row>
    <row r="46" spans="1:17" x14ac:dyDescent="0.2">
      <c r="A46" s="8"/>
      <c r="B46" s="55"/>
      <c r="C46" s="3" t="s">
        <v>134</v>
      </c>
      <c r="D46" s="6"/>
      <c r="E46" s="66"/>
      <c r="F46" s="56"/>
      <c r="G46" s="56"/>
      <c r="H46" s="2"/>
      <c r="I46" s="2"/>
      <c r="J46" s="2"/>
      <c r="K46" s="10"/>
      <c r="L46" s="57"/>
      <c r="M46" s="57"/>
      <c r="N46" s="57"/>
      <c r="O46" s="57"/>
      <c r="P46" s="10"/>
      <c r="Q46" s="39"/>
    </row>
    <row r="47" spans="1:17" ht="25.5" x14ac:dyDescent="0.2">
      <c r="A47" s="8" t="s">
        <v>135</v>
      </c>
      <c r="B47" s="55" t="s">
        <v>112</v>
      </c>
      <c r="C47" s="9" t="s">
        <v>147</v>
      </c>
      <c r="D47" s="6" t="s">
        <v>204</v>
      </c>
      <c r="E47" s="66">
        <v>389</v>
      </c>
      <c r="F47" s="56"/>
      <c r="G47" s="56"/>
      <c r="H47" s="2"/>
      <c r="I47" s="2"/>
      <c r="J47" s="2"/>
      <c r="K47" s="10"/>
      <c r="L47" s="57"/>
      <c r="M47" s="57"/>
      <c r="N47" s="57"/>
      <c r="O47" s="57"/>
      <c r="P47" s="10"/>
      <c r="Q47" s="39"/>
    </row>
    <row r="48" spans="1:17" ht="38.25" x14ac:dyDescent="0.2">
      <c r="A48" s="8" t="s">
        <v>136</v>
      </c>
      <c r="B48" s="55" t="s">
        <v>112</v>
      </c>
      <c r="C48" s="9" t="s">
        <v>113</v>
      </c>
      <c r="D48" s="6" t="s">
        <v>203</v>
      </c>
      <c r="E48" s="58">
        <v>78</v>
      </c>
      <c r="F48" s="56"/>
      <c r="G48" s="56"/>
      <c r="H48" s="2"/>
      <c r="I48" s="2"/>
      <c r="J48" s="2"/>
      <c r="K48" s="10"/>
      <c r="L48" s="57"/>
      <c r="M48" s="57"/>
      <c r="N48" s="57"/>
      <c r="O48" s="57"/>
      <c r="P48" s="10"/>
      <c r="Q48" s="39"/>
    </row>
    <row r="49" spans="1:17" ht="51" x14ac:dyDescent="0.2">
      <c r="A49" s="8" t="s">
        <v>137</v>
      </c>
      <c r="B49" s="55" t="s">
        <v>112</v>
      </c>
      <c r="C49" s="9" t="s">
        <v>114</v>
      </c>
      <c r="D49" s="6" t="s">
        <v>203</v>
      </c>
      <c r="E49" s="58">
        <v>166</v>
      </c>
      <c r="F49" s="56"/>
      <c r="G49" s="56"/>
      <c r="H49" s="2"/>
      <c r="I49" s="2"/>
      <c r="J49" s="2"/>
      <c r="K49" s="10"/>
      <c r="L49" s="57"/>
      <c r="M49" s="57"/>
      <c r="N49" s="57"/>
      <c r="O49" s="57"/>
      <c r="P49" s="10"/>
      <c r="Q49" s="39"/>
    </row>
    <row r="50" spans="1:17" ht="25.5" x14ac:dyDescent="0.2">
      <c r="A50" s="8" t="s">
        <v>138</v>
      </c>
      <c r="B50" s="55" t="s">
        <v>112</v>
      </c>
      <c r="C50" s="9" t="s">
        <v>115</v>
      </c>
      <c r="D50" s="6" t="s">
        <v>204</v>
      </c>
      <c r="E50" s="66">
        <v>56</v>
      </c>
      <c r="F50" s="56"/>
      <c r="G50" s="56"/>
      <c r="H50" s="2"/>
      <c r="I50" s="2"/>
      <c r="J50" s="2"/>
      <c r="K50" s="10"/>
      <c r="L50" s="57"/>
      <c r="M50" s="57"/>
      <c r="N50" s="57"/>
      <c r="O50" s="57"/>
      <c r="P50" s="10"/>
      <c r="Q50" s="39"/>
    </row>
    <row r="51" spans="1:17" ht="38.25" x14ac:dyDescent="0.2">
      <c r="A51" s="8" t="s">
        <v>139</v>
      </c>
      <c r="B51" s="55" t="s">
        <v>112</v>
      </c>
      <c r="C51" s="9" t="s">
        <v>116</v>
      </c>
      <c r="D51" s="6" t="s">
        <v>205</v>
      </c>
      <c r="E51" s="66">
        <f>4.8*2+4*2</f>
        <v>17.600000000000001</v>
      </c>
      <c r="F51" s="56"/>
      <c r="G51" s="56"/>
      <c r="H51" s="2"/>
      <c r="I51" s="2"/>
      <c r="J51" s="2"/>
      <c r="K51" s="10"/>
      <c r="L51" s="57"/>
      <c r="M51" s="57"/>
      <c r="N51" s="57"/>
      <c r="O51" s="57"/>
      <c r="P51" s="10"/>
      <c r="Q51" s="39"/>
    </row>
    <row r="52" spans="1:17" x14ac:dyDescent="0.2">
      <c r="A52" s="8" t="s">
        <v>140</v>
      </c>
      <c r="B52" s="55" t="s">
        <v>112</v>
      </c>
      <c r="C52" s="9" t="s">
        <v>117</v>
      </c>
      <c r="D52" s="6" t="s">
        <v>203</v>
      </c>
      <c r="E52" s="58">
        <v>2</v>
      </c>
      <c r="F52" s="56"/>
      <c r="G52" s="56"/>
      <c r="H52" s="2"/>
      <c r="I52" s="2"/>
      <c r="J52" s="2"/>
      <c r="K52" s="10"/>
      <c r="L52" s="57"/>
      <c r="M52" s="57"/>
      <c r="N52" s="57"/>
      <c r="O52" s="57"/>
      <c r="P52" s="10"/>
      <c r="Q52" s="39"/>
    </row>
    <row r="53" spans="1:17" ht="25.5" x14ac:dyDescent="0.2">
      <c r="A53" s="8" t="s">
        <v>141</v>
      </c>
      <c r="B53" s="55" t="s">
        <v>112</v>
      </c>
      <c r="C53" s="9" t="s">
        <v>118</v>
      </c>
      <c r="D53" s="6" t="s">
        <v>205</v>
      </c>
      <c r="E53" s="66">
        <v>9</v>
      </c>
      <c r="F53" s="56"/>
      <c r="G53" s="56"/>
      <c r="H53" s="2"/>
      <c r="I53" s="2"/>
      <c r="J53" s="2"/>
      <c r="K53" s="10"/>
      <c r="L53" s="57"/>
      <c r="M53" s="57"/>
      <c r="N53" s="57"/>
      <c r="O53" s="57"/>
      <c r="P53" s="10"/>
      <c r="Q53" s="39"/>
    </row>
    <row r="54" spans="1:17" ht="38.25" x14ac:dyDescent="0.2">
      <c r="A54" s="8" t="s">
        <v>142</v>
      </c>
      <c r="B54" s="55" t="s">
        <v>112</v>
      </c>
      <c r="C54" s="9" t="s">
        <v>119</v>
      </c>
      <c r="D54" s="6" t="s">
        <v>204</v>
      </c>
      <c r="E54" s="66">
        <v>250</v>
      </c>
      <c r="F54" s="56"/>
      <c r="G54" s="56"/>
      <c r="H54" s="2"/>
      <c r="I54" s="2"/>
      <c r="J54" s="2"/>
      <c r="K54" s="10"/>
      <c r="L54" s="57"/>
      <c r="M54" s="57"/>
      <c r="N54" s="57"/>
      <c r="O54" s="57"/>
      <c r="P54" s="10"/>
      <c r="Q54" s="39"/>
    </row>
    <row r="55" spans="1:17" ht="38.25" x14ac:dyDescent="0.2">
      <c r="A55" s="8" t="s">
        <v>143</v>
      </c>
      <c r="B55" s="55" t="s">
        <v>112</v>
      </c>
      <c r="C55" s="9" t="s">
        <v>120</v>
      </c>
      <c r="D55" s="6" t="s">
        <v>204</v>
      </c>
      <c r="E55" s="66">
        <v>32</v>
      </c>
      <c r="F55" s="56"/>
      <c r="G55" s="56"/>
      <c r="H55" s="2"/>
      <c r="I55" s="2"/>
      <c r="J55" s="2"/>
      <c r="K55" s="10"/>
      <c r="L55" s="57"/>
      <c r="M55" s="57"/>
      <c r="N55" s="57"/>
      <c r="O55" s="57"/>
      <c r="P55" s="10"/>
      <c r="Q55" s="39"/>
    </row>
    <row r="56" spans="1:17" ht="25.5" x14ac:dyDescent="0.2">
      <c r="A56" s="8" t="s">
        <v>144</v>
      </c>
      <c r="B56" s="55" t="s">
        <v>112</v>
      </c>
      <c r="C56" s="9" t="s">
        <v>121</v>
      </c>
      <c r="D56" s="6" t="s">
        <v>204</v>
      </c>
      <c r="E56" s="66">
        <f>40+3*5*2</f>
        <v>70</v>
      </c>
      <c r="F56" s="56"/>
      <c r="G56" s="56"/>
      <c r="H56" s="2"/>
      <c r="I56" s="2"/>
      <c r="J56" s="2"/>
      <c r="K56" s="10"/>
      <c r="L56" s="57"/>
      <c r="M56" s="57"/>
      <c r="N56" s="57"/>
      <c r="O56" s="57"/>
      <c r="P56" s="10"/>
      <c r="Q56" s="39"/>
    </row>
    <row r="57" spans="1:17" x14ac:dyDescent="0.2">
      <c r="A57" s="8" t="s">
        <v>145</v>
      </c>
      <c r="B57" s="55" t="s">
        <v>112</v>
      </c>
      <c r="C57" s="9" t="s">
        <v>122</v>
      </c>
      <c r="D57" s="6" t="s">
        <v>203</v>
      </c>
      <c r="E57" s="58">
        <v>4</v>
      </c>
      <c r="F57" s="56"/>
      <c r="G57" s="56"/>
      <c r="H57" s="2"/>
      <c r="I57" s="2"/>
      <c r="J57" s="2"/>
      <c r="K57" s="10"/>
      <c r="L57" s="57"/>
      <c r="M57" s="57"/>
      <c r="N57" s="57"/>
      <c r="O57" s="57"/>
      <c r="P57" s="10"/>
      <c r="Q57" s="39"/>
    </row>
    <row r="58" spans="1:17" ht="14.25" x14ac:dyDescent="0.2">
      <c r="A58" s="8" t="s">
        <v>146</v>
      </c>
      <c r="B58" s="55" t="s">
        <v>112</v>
      </c>
      <c r="C58" s="9" t="s">
        <v>123</v>
      </c>
      <c r="D58" s="6" t="s">
        <v>204</v>
      </c>
      <c r="E58" s="66">
        <v>10</v>
      </c>
      <c r="F58" s="56"/>
      <c r="G58" s="56"/>
      <c r="H58" s="2"/>
      <c r="I58" s="2"/>
      <c r="J58" s="2"/>
      <c r="K58" s="10"/>
      <c r="L58" s="57"/>
      <c r="M58" s="57"/>
      <c r="N58" s="57"/>
      <c r="O58" s="57"/>
      <c r="P58" s="10"/>
      <c r="Q58" s="39"/>
    </row>
    <row r="59" spans="1:17" ht="14.25" x14ac:dyDescent="0.2">
      <c r="A59" s="8" t="s">
        <v>152</v>
      </c>
      <c r="B59" s="55" t="s">
        <v>112</v>
      </c>
      <c r="C59" s="9" t="s">
        <v>148</v>
      </c>
      <c r="D59" s="6" t="s">
        <v>204</v>
      </c>
      <c r="E59" s="66">
        <f>1.4+0.4*0.9+0.9*0.9*4+1.5*0.9</f>
        <v>6.35</v>
      </c>
      <c r="F59" s="56"/>
      <c r="G59" s="56"/>
      <c r="H59" s="2"/>
      <c r="I59" s="2"/>
      <c r="J59" s="2"/>
      <c r="K59" s="10"/>
      <c r="L59" s="57"/>
      <c r="M59" s="57"/>
      <c r="N59" s="57"/>
      <c r="O59" s="57"/>
      <c r="P59" s="10"/>
      <c r="Q59" s="39"/>
    </row>
    <row r="60" spans="1:17" x14ac:dyDescent="0.2">
      <c r="A60" s="8" t="s">
        <v>153</v>
      </c>
      <c r="B60" s="55" t="s">
        <v>112</v>
      </c>
      <c r="C60" s="9" t="s">
        <v>149</v>
      </c>
      <c r="D60" s="6" t="s">
        <v>203</v>
      </c>
      <c r="E60" s="58">
        <v>2</v>
      </c>
      <c r="F60" s="56"/>
      <c r="G60" s="56"/>
      <c r="H60" s="2"/>
      <c r="I60" s="2"/>
      <c r="J60" s="2"/>
      <c r="K60" s="10"/>
      <c r="L60" s="57"/>
      <c r="M60" s="57"/>
      <c r="N60" s="57"/>
      <c r="O60" s="57"/>
      <c r="P60" s="10"/>
      <c r="Q60" s="39"/>
    </row>
    <row r="61" spans="1:17" x14ac:dyDescent="0.2">
      <c r="A61" s="8" t="s">
        <v>154</v>
      </c>
      <c r="B61" s="55" t="s">
        <v>112</v>
      </c>
      <c r="C61" s="9" t="s">
        <v>150</v>
      </c>
      <c r="D61" s="6" t="s">
        <v>203</v>
      </c>
      <c r="E61" s="58">
        <v>1</v>
      </c>
      <c r="F61" s="56"/>
      <c r="G61" s="56"/>
      <c r="H61" s="2"/>
      <c r="I61" s="2"/>
      <c r="J61" s="2"/>
      <c r="K61" s="10"/>
      <c r="L61" s="57"/>
      <c r="M61" s="57"/>
      <c r="N61" s="57"/>
      <c r="O61" s="57"/>
      <c r="P61" s="10"/>
      <c r="Q61" s="39"/>
    </row>
    <row r="62" spans="1:17" x14ac:dyDescent="0.2">
      <c r="A62" s="8" t="s">
        <v>155</v>
      </c>
      <c r="B62" s="55" t="s">
        <v>112</v>
      </c>
      <c r="C62" s="9" t="s">
        <v>151</v>
      </c>
      <c r="D62" s="6" t="s">
        <v>203</v>
      </c>
      <c r="E62" s="58">
        <v>1</v>
      </c>
      <c r="F62" s="56"/>
      <c r="G62" s="56"/>
      <c r="H62" s="2"/>
      <c r="I62" s="2"/>
      <c r="J62" s="2"/>
      <c r="K62" s="10"/>
      <c r="L62" s="57"/>
      <c r="M62" s="57"/>
      <c r="N62" s="57"/>
      <c r="O62" s="57"/>
      <c r="P62" s="10"/>
      <c r="Q62" s="39"/>
    </row>
    <row r="63" spans="1:17" s="4" customFormat="1" x14ac:dyDescent="0.2">
      <c r="A63" s="8"/>
      <c r="B63" s="55"/>
      <c r="C63" s="29" t="s">
        <v>0</v>
      </c>
      <c r="D63" s="6"/>
      <c r="E63" s="58"/>
      <c r="F63" s="2"/>
      <c r="G63" s="58"/>
      <c r="H63" s="6"/>
      <c r="I63" s="6"/>
      <c r="J63" s="6"/>
      <c r="K63" s="7"/>
      <c r="L63" s="57">
        <f>SUM(L17:L62)</f>
        <v>0</v>
      </c>
      <c r="M63" s="57">
        <f>SUM(M17:M62)</f>
        <v>0</v>
      </c>
      <c r="N63" s="57">
        <f>SUM(N17:N62)</f>
        <v>0</v>
      </c>
      <c r="O63" s="57">
        <f>SUM(O17:O62)</f>
        <v>0</v>
      </c>
      <c r="P63" s="57">
        <f>SUM(P17:P62)</f>
        <v>0</v>
      </c>
      <c r="Q63" s="59"/>
    </row>
    <row r="64" spans="1:17" s="4" customFormat="1" x14ac:dyDescent="0.2">
      <c r="A64" s="8"/>
      <c r="B64" s="55"/>
      <c r="C64" s="150" t="s">
        <v>216</v>
      </c>
      <c r="D64" s="151"/>
      <c r="E64" s="151"/>
      <c r="F64" s="151"/>
      <c r="G64" s="151"/>
      <c r="H64" s="151"/>
      <c r="I64" s="151"/>
      <c r="J64" s="151"/>
      <c r="K64" s="152"/>
      <c r="L64" s="57"/>
      <c r="M64" s="57"/>
      <c r="N64" s="57">
        <f>N63*0.03</f>
        <v>0</v>
      </c>
      <c r="O64" s="57"/>
      <c r="P64" s="10"/>
      <c r="Q64" s="59"/>
    </row>
    <row r="65" spans="1:17" s="4" customFormat="1" ht="13.5" thickBot="1" x14ac:dyDescent="0.25">
      <c r="A65" s="31"/>
      <c r="B65" s="60"/>
      <c r="C65" s="153" t="s">
        <v>24</v>
      </c>
      <c r="D65" s="154"/>
      <c r="E65" s="154"/>
      <c r="F65" s="154"/>
      <c r="G65" s="154"/>
      <c r="H65" s="154"/>
      <c r="I65" s="154"/>
      <c r="J65" s="154"/>
      <c r="K65" s="155"/>
      <c r="L65" s="61"/>
      <c r="M65" s="61"/>
      <c r="N65" s="61"/>
      <c r="O65" s="61"/>
      <c r="P65" s="34">
        <f>P63+N64</f>
        <v>0</v>
      </c>
      <c r="Q65" s="59"/>
    </row>
    <row r="66" spans="1:17" x14ac:dyDescent="0.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38"/>
    </row>
    <row r="67" spans="1:17" ht="12.75" customHeight="1" x14ac:dyDescent="0.2">
      <c r="A67" s="70" t="s">
        <v>54</v>
      </c>
      <c r="B67" s="70"/>
      <c r="C67" s="68" t="s">
        <v>206</v>
      </c>
      <c r="D67" s="68"/>
      <c r="E67" s="68"/>
      <c r="F67" s="68"/>
      <c r="G67" s="37"/>
      <c r="H67" s="70" t="s">
        <v>55</v>
      </c>
      <c r="I67" s="70"/>
      <c r="J67" s="68" t="s">
        <v>156</v>
      </c>
      <c r="K67" s="68"/>
      <c r="L67" s="68"/>
      <c r="M67" s="68"/>
      <c r="N67" s="68"/>
      <c r="O67" s="68"/>
      <c r="P67" s="68"/>
    </row>
    <row r="68" spans="1:17" ht="12.75" customHeight="1" x14ac:dyDescent="0.2">
      <c r="A68" s="106" t="s">
        <v>44</v>
      </c>
      <c r="B68" s="106"/>
      <c r="C68" s="106"/>
      <c r="D68" s="106"/>
      <c r="E68" s="106"/>
      <c r="F68" s="106"/>
      <c r="G68" s="37"/>
      <c r="H68" s="106" t="s">
        <v>44</v>
      </c>
      <c r="I68" s="106"/>
      <c r="J68" s="106"/>
      <c r="K68" s="106"/>
      <c r="L68" s="106"/>
      <c r="M68" s="106"/>
      <c r="N68" s="106"/>
      <c r="O68" s="106"/>
      <c r="P68" s="106"/>
    </row>
    <row r="69" spans="1:17" ht="12.75" customHeight="1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</row>
    <row r="70" spans="1:17" ht="12.75" customHeight="1" x14ac:dyDescent="0.2">
      <c r="A70" s="70" t="s">
        <v>191</v>
      </c>
      <c r="B70" s="70"/>
      <c r="C70" s="70"/>
      <c r="D70" s="70"/>
      <c r="E70" s="70"/>
      <c r="F70" s="70"/>
      <c r="G70" s="70"/>
      <c r="H70" s="70" t="s">
        <v>27</v>
      </c>
      <c r="I70" s="70"/>
      <c r="J70" s="70"/>
      <c r="K70" s="70"/>
      <c r="L70" s="70"/>
      <c r="M70" s="70"/>
      <c r="N70" s="70"/>
      <c r="O70" s="70"/>
      <c r="P70" s="70"/>
    </row>
    <row r="71" spans="1:17" x14ac:dyDescent="0.2">
      <c r="C71" s="15"/>
      <c r="D71" s="15"/>
      <c r="E71" s="63"/>
      <c r="F71" s="64"/>
      <c r="G71" s="63"/>
    </row>
    <row r="72" spans="1:17" x14ac:dyDescent="0.2">
      <c r="C72" s="15"/>
      <c r="D72" s="15"/>
      <c r="E72" s="63"/>
      <c r="F72" s="64"/>
      <c r="G72" s="63"/>
    </row>
    <row r="73" spans="1:17" x14ac:dyDescent="0.2">
      <c r="C73" s="15"/>
      <c r="D73" s="15"/>
      <c r="E73" s="63"/>
      <c r="F73" s="64"/>
      <c r="G73" s="63"/>
    </row>
    <row r="74" spans="1:17" x14ac:dyDescent="0.2">
      <c r="C74" s="15"/>
      <c r="D74" s="15"/>
      <c r="E74" s="63"/>
      <c r="F74" s="64"/>
      <c r="G74" s="63"/>
    </row>
    <row r="75" spans="1:17" x14ac:dyDescent="0.2">
      <c r="C75" s="15"/>
      <c r="D75" s="15"/>
      <c r="E75" s="63"/>
      <c r="F75" s="64"/>
      <c r="G75" s="63"/>
    </row>
    <row r="76" spans="1:17" x14ac:dyDescent="0.2">
      <c r="C76" s="15"/>
      <c r="D76" s="15"/>
      <c r="E76" s="63"/>
      <c r="F76" s="64"/>
      <c r="G76" s="63"/>
    </row>
    <row r="77" spans="1:17" x14ac:dyDescent="0.2">
      <c r="C77" s="15"/>
      <c r="D77" s="15"/>
      <c r="E77" s="63"/>
      <c r="F77" s="64"/>
      <c r="G77" s="63"/>
    </row>
    <row r="78" spans="1:17" x14ac:dyDescent="0.2">
      <c r="C78" s="15"/>
      <c r="D78" s="15"/>
      <c r="E78" s="63"/>
      <c r="F78" s="64"/>
      <c r="G78" s="63"/>
    </row>
    <row r="79" spans="1:17" x14ac:dyDescent="0.2">
      <c r="C79" s="15"/>
      <c r="D79" s="15"/>
      <c r="E79" s="63"/>
      <c r="F79" s="64"/>
      <c r="G79" s="63"/>
    </row>
    <row r="80" spans="1:17" x14ac:dyDescent="0.2">
      <c r="C80" s="15"/>
      <c r="D80" s="15"/>
      <c r="E80" s="63"/>
      <c r="F80" s="64"/>
      <c r="G80" s="63"/>
    </row>
    <row r="81" spans="3:7" x14ac:dyDescent="0.2">
      <c r="C81" s="15"/>
      <c r="D81" s="15"/>
      <c r="E81" s="63"/>
      <c r="F81" s="64"/>
      <c r="G81" s="63"/>
    </row>
    <row r="82" spans="3:7" x14ac:dyDescent="0.2">
      <c r="C82" s="15"/>
      <c r="D82" s="15"/>
      <c r="E82" s="63"/>
      <c r="F82" s="64"/>
      <c r="G82" s="63"/>
    </row>
    <row r="83" spans="3:7" x14ac:dyDescent="0.2">
      <c r="C83" s="15"/>
      <c r="D83" s="15"/>
      <c r="E83" s="63"/>
      <c r="F83" s="64"/>
      <c r="G83" s="63"/>
    </row>
    <row r="84" spans="3:7" x14ac:dyDescent="0.2">
      <c r="C84" s="15"/>
      <c r="D84" s="15"/>
      <c r="E84" s="63"/>
      <c r="F84" s="64"/>
      <c r="G84" s="63"/>
    </row>
    <row r="85" spans="3:7" x14ac:dyDescent="0.2">
      <c r="C85" s="15"/>
      <c r="D85" s="15"/>
      <c r="E85" s="63"/>
      <c r="F85" s="64"/>
      <c r="G85" s="63"/>
    </row>
    <row r="86" spans="3:7" x14ac:dyDescent="0.2">
      <c r="C86" s="15"/>
      <c r="D86" s="15"/>
      <c r="E86" s="63"/>
      <c r="F86" s="64"/>
      <c r="G86" s="63"/>
    </row>
    <row r="87" spans="3:7" x14ac:dyDescent="0.2">
      <c r="C87" s="15"/>
      <c r="D87" s="15"/>
      <c r="E87" s="63"/>
      <c r="F87" s="64"/>
      <c r="G87" s="63"/>
    </row>
    <row r="88" spans="3:7" x14ac:dyDescent="0.2">
      <c r="C88" s="15"/>
      <c r="D88" s="15"/>
      <c r="E88" s="63"/>
      <c r="F88" s="64"/>
      <c r="G88" s="63"/>
    </row>
    <row r="89" spans="3:7" x14ac:dyDescent="0.2">
      <c r="C89" s="15"/>
      <c r="D89" s="15"/>
      <c r="E89" s="63"/>
      <c r="F89" s="64"/>
      <c r="G89" s="63"/>
    </row>
    <row r="90" spans="3:7" x14ac:dyDescent="0.2">
      <c r="C90" s="15"/>
      <c r="D90" s="15"/>
      <c r="E90" s="63"/>
      <c r="F90" s="64"/>
      <c r="G90" s="63"/>
    </row>
    <row r="91" spans="3:7" x14ac:dyDescent="0.2">
      <c r="C91" s="15"/>
      <c r="D91" s="15"/>
      <c r="E91" s="63"/>
      <c r="F91" s="64"/>
      <c r="G91" s="63"/>
    </row>
    <row r="92" spans="3:7" x14ac:dyDescent="0.2">
      <c r="C92" s="15"/>
      <c r="D92" s="15"/>
      <c r="E92" s="63"/>
      <c r="F92" s="64"/>
      <c r="G92" s="63"/>
    </row>
    <row r="93" spans="3:7" x14ac:dyDescent="0.2">
      <c r="C93" s="15"/>
      <c r="D93" s="15"/>
      <c r="E93" s="63"/>
      <c r="F93" s="64"/>
      <c r="G93" s="63"/>
    </row>
    <row r="94" spans="3:7" x14ac:dyDescent="0.2">
      <c r="C94" s="15"/>
      <c r="D94" s="15"/>
      <c r="E94" s="63"/>
      <c r="F94" s="64"/>
      <c r="G94" s="63"/>
    </row>
    <row r="95" spans="3:7" x14ac:dyDescent="0.2">
      <c r="C95" s="15"/>
      <c r="D95" s="15"/>
      <c r="E95" s="63"/>
      <c r="F95" s="64"/>
      <c r="G95" s="63"/>
    </row>
    <row r="96" spans="3:7" x14ac:dyDescent="0.2">
      <c r="C96" s="15"/>
      <c r="D96" s="15"/>
      <c r="E96" s="63"/>
      <c r="F96" s="64"/>
      <c r="G96" s="63"/>
    </row>
    <row r="97" spans="3:7" x14ac:dyDescent="0.2">
      <c r="C97" s="15"/>
      <c r="D97" s="15"/>
      <c r="E97" s="63"/>
      <c r="F97" s="64"/>
      <c r="G97" s="63"/>
    </row>
    <row r="98" spans="3:7" x14ac:dyDescent="0.2">
      <c r="C98" s="15"/>
      <c r="D98" s="15"/>
      <c r="E98" s="63"/>
      <c r="F98" s="64"/>
      <c r="G98" s="63"/>
    </row>
    <row r="99" spans="3:7" x14ac:dyDescent="0.2">
      <c r="C99" s="15"/>
      <c r="D99" s="15"/>
      <c r="E99" s="63"/>
      <c r="F99" s="64"/>
      <c r="G99" s="63"/>
    </row>
    <row r="100" spans="3:7" x14ac:dyDescent="0.2">
      <c r="C100" s="15"/>
      <c r="D100" s="15"/>
      <c r="E100" s="63"/>
      <c r="F100" s="64"/>
      <c r="G100" s="63"/>
    </row>
    <row r="101" spans="3:7" x14ac:dyDescent="0.2">
      <c r="C101" s="15"/>
      <c r="D101" s="15"/>
      <c r="E101" s="63"/>
      <c r="F101" s="64"/>
      <c r="G101" s="63"/>
    </row>
    <row r="102" spans="3:7" x14ac:dyDescent="0.2">
      <c r="C102" s="15"/>
      <c r="D102" s="15"/>
      <c r="E102" s="63"/>
      <c r="F102" s="64"/>
      <c r="G102" s="63"/>
    </row>
    <row r="103" spans="3:7" x14ac:dyDescent="0.2">
      <c r="C103" s="15"/>
      <c r="D103" s="15"/>
      <c r="E103" s="63"/>
      <c r="F103" s="64"/>
      <c r="G103" s="63"/>
    </row>
    <row r="104" spans="3:7" x14ac:dyDescent="0.2">
      <c r="C104" s="15"/>
      <c r="D104" s="15"/>
      <c r="E104" s="63"/>
      <c r="F104" s="64"/>
      <c r="G104" s="63"/>
    </row>
    <row r="105" spans="3:7" x14ac:dyDescent="0.2">
      <c r="C105" s="15"/>
      <c r="D105" s="15"/>
      <c r="E105" s="63"/>
      <c r="F105" s="64"/>
      <c r="G105" s="63"/>
    </row>
    <row r="106" spans="3:7" x14ac:dyDescent="0.2">
      <c r="C106" s="15"/>
      <c r="D106" s="15"/>
      <c r="E106" s="63"/>
      <c r="F106" s="64"/>
      <c r="G106" s="63"/>
    </row>
    <row r="107" spans="3:7" x14ac:dyDescent="0.2">
      <c r="C107" s="15"/>
      <c r="D107" s="15"/>
      <c r="E107" s="63"/>
      <c r="F107" s="64"/>
      <c r="G107" s="63"/>
    </row>
    <row r="108" spans="3:7" x14ac:dyDescent="0.2">
      <c r="C108" s="15"/>
      <c r="D108" s="15"/>
      <c r="E108" s="63"/>
      <c r="F108" s="64"/>
      <c r="G108" s="63"/>
    </row>
    <row r="109" spans="3:7" x14ac:dyDescent="0.2">
      <c r="C109" s="15"/>
      <c r="D109" s="15"/>
      <c r="E109" s="63"/>
      <c r="F109" s="64"/>
      <c r="G109" s="63"/>
    </row>
    <row r="110" spans="3:7" x14ac:dyDescent="0.2">
      <c r="C110" s="15"/>
      <c r="D110" s="15"/>
      <c r="E110" s="63"/>
      <c r="F110" s="64"/>
      <c r="G110" s="63"/>
    </row>
    <row r="111" spans="3:7" x14ac:dyDescent="0.2">
      <c r="C111" s="15"/>
      <c r="D111" s="15"/>
      <c r="E111" s="63"/>
      <c r="F111" s="64"/>
      <c r="G111" s="63"/>
    </row>
    <row r="112" spans="3:7" x14ac:dyDescent="0.2">
      <c r="C112" s="15"/>
      <c r="D112" s="15"/>
      <c r="E112" s="63"/>
      <c r="F112" s="64"/>
      <c r="G112" s="63"/>
    </row>
    <row r="113" spans="3:7" x14ac:dyDescent="0.2">
      <c r="C113" s="15"/>
      <c r="D113" s="15"/>
      <c r="E113" s="63"/>
      <c r="F113" s="64"/>
      <c r="G113" s="63"/>
    </row>
    <row r="114" spans="3:7" x14ac:dyDescent="0.2">
      <c r="C114" s="15"/>
      <c r="D114" s="15"/>
      <c r="E114" s="63"/>
      <c r="F114" s="64"/>
      <c r="G114" s="63"/>
    </row>
    <row r="115" spans="3:7" x14ac:dyDescent="0.2">
      <c r="C115" s="15"/>
      <c r="D115" s="15"/>
      <c r="E115" s="63"/>
      <c r="F115" s="64"/>
      <c r="G115" s="63"/>
    </row>
    <row r="116" spans="3:7" x14ac:dyDescent="0.2">
      <c r="C116" s="15"/>
      <c r="D116" s="15"/>
      <c r="E116" s="63"/>
      <c r="F116" s="64"/>
      <c r="G116" s="63"/>
    </row>
    <row r="117" spans="3:7" x14ac:dyDescent="0.2">
      <c r="C117" s="15"/>
      <c r="D117" s="15"/>
      <c r="E117" s="63"/>
      <c r="F117" s="64"/>
      <c r="G117" s="63"/>
    </row>
    <row r="118" spans="3:7" x14ac:dyDescent="0.2">
      <c r="C118" s="15"/>
      <c r="D118" s="15"/>
      <c r="E118" s="63"/>
      <c r="F118" s="64"/>
      <c r="G118" s="63"/>
    </row>
    <row r="119" spans="3:7" x14ac:dyDescent="0.2">
      <c r="C119" s="15"/>
      <c r="D119" s="15"/>
      <c r="E119" s="63"/>
      <c r="F119" s="64"/>
      <c r="G119" s="63"/>
    </row>
    <row r="120" spans="3:7" x14ac:dyDescent="0.2">
      <c r="C120" s="15"/>
      <c r="D120" s="15"/>
      <c r="E120" s="63"/>
      <c r="F120" s="64"/>
      <c r="G120" s="63"/>
    </row>
    <row r="121" spans="3:7" x14ac:dyDescent="0.2">
      <c r="C121" s="15"/>
      <c r="D121" s="15"/>
      <c r="E121" s="63"/>
      <c r="F121" s="64"/>
      <c r="G121" s="63"/>
    </row>
    <row r="122" spans="3:7" x14ac:dyDescent="0.2">
      <c r="C122" s="15"/>
      <c r="D122" s="15"/>
      <c r="E122" s="63"/>
      <c r="F122" s="64"/>
      <c r="G122" s="63"/>
    </row>
    <row r="123" spans="3:7" x14ac:dyDescent="0.2">
      <c r="C123" s="15"/>
      <c r="D123" s="15"/>
      <c r="E123" s="63"/>
      <c r="F123" s="64"/>
      <c r="G123" s="63"/>
    </row>
    <row r="124" spans="3:7" x14ac:dyDescent="0.2">
      <c r="C124" s="15"/>
      <c r="D124" s="15"/>
      <c r="E124" s="63"/>
      <c r="F124" s="64"/>
      <c r="G124" s="63"/>
    </row>
    <row r="125" spans="3:7" x14ac:dyDescent="0.2">
      <c r="C125" s="15"/>
      <c r="D125" s="15"/>
      <c r="E125" s="63"/>
      <c r="F125" s="64"/>
      <c r="G125" s="63"/>
    </row>
    <row r="126" spans="3:7" x14ac:dyDescent="0.2">
      <c r="C126" s="15"/>
      <c r="D126" s="15"/>
      <c r="E126" s="63"/>
      <c r="F126" s="64"/>
      <c r="G126" s="63"/>
    </row>
    <row r="127" spans="3:7" x14ac:dyDescent="0.2">
      <c r="C127" s="15"/>
      <c r="D127" s="15"/>
      <c r="E127" s="63"/>
      <c r="F127" s="64"/>
      <c r="G127" s="63"/>
    </row>
    <row r="128" spans="3:7" x14ac:dyDescent="0.2">
      <c r="C128" s="15"/>
      <c r="D128" s="15"/>
      <c r="E128" s="63"/>
      <c r="F128" s="64"/>
      <c r="G128" s="63"/>
    </row>
    <row r="129" spans="3:7" x14ac:dyDescent="0.2">
      <c r="C129" s="15"/>
      <c r="D129" s="15"/>
      <c r="E129" s="63"/>
      <c r="F129" s="64"/>
      <c r="G129" s="63"/>
    </row>
    <row r="130" spans="3:7" x14ac:dyDescent="0.2">
      <c r="C130" s="15"/>
      <c r="D130" s="15"/>
      <c r="E130" s="63"/>
      <c r="F130" s="64"/>
      <c r="G130" s="63"/>
    </row>
    <row r="131" spans="3:7" x14ac:dyDescent="0.2">
      <c r="C131" s="15"/>
      <c r="D131" s="15"/>
      <c r="E131" s="63"/>
      <c r="F131" s="64"/>
      <c r="G131" s="63"/>
    </row>
    <row r="132" spans="3:7" x14ac:dyDescent="0.2">
      <c r="C132" s="15"/>
      <c r="D132" s="15"/>
      <c r="E132" s="63"/>
      <c r="F132" s="64"/>
      <c r="G132" s="63"/>
    </row>
    <row r="133" spans="3:7" x14ac:dyDescent="0.2">
      <c r="C133" s="15"/>
      <c r="D133" s="15"/>
      <c r="E133" s="63"/>
      <c r="F133" s="64"/>
      <c r="G133" s="63"/>
    </row>
    <row r="134" spans="3:7" x14ac:dyDescent="0.2">
      <c r="C134" s="15"/>
      <c r="D134" s="15"/>
      <c r="E134" s="63"/>
      <c r="F134" s="64"/>
      <c r="G134" s="63"/>
    </row>
    <row r="135" spans="3:7" x14ac:dyDescent="0.2">
      <c r="C135" s="15"/>
      <c r="D135" s="15"/>
      <c r="E135" s="63"/>
      <c r="F135" s="64"/>
      <c r="G135" s="63"/>
    </row>
    <row r="136" spans="3:7" x14ac:dyDescent="0.2">
      <c r="C136" s="15"/>
      <c r="D136" s="15"/>
      <c r="E136" s="63"/>
      <c r="F136" s="64"/>
      <c r="G136" s="63"/>
    </row>
    <row r="137" spans="3:7" x14ac:dyDescent="0.2">
      <c r="C137" s="15"/>
      <c r="D137" s="15"/>
      <c r="E137" s="63"/>
      <c r="F137" s="64"/>
      <c r="G137" s="63"/>
    </row>
    <row r="138" spans="3:7" x14ac:dyDescent="0.2">
      <c r="C138" s="15"/>
      <c r="D138" s="15"/>
      <c r="E138" s="63"/>
      <c r="F138" s="64"/>
      <c r="G138" s="63"/>
    </row>
    <row r="139" spans="3:7" x14ac:dyDescent="0.2">
      <c r="C139" s="15"/>
      <c r="D139" s="15"/>
      <c r="E139" s="63"/>
      <c r="F139" s="64"/>
      <c r="G139" s="63"/>
    </row>
    <row r="140" spans="3:7" x14ac:dyDescent="0.2">
      <c r="C140" s="15"/>
      <c r="D140" s="15"/>
      <c r="E140" s="63"/>
      <c r="F140" s="64"/>
      <c r="G140" s="63"/>
    </row>
    <row r="141" spans="3:7" x14ac:dyDescent="0.2">
      <c r="C141" s="15"/>
      <c r="D141" s="15"/>
      <c r="E141" s="63"/>
      <c r="F141" s="64"/>
      <c r="G141" s="63"/>
    </row>
    <row r="142" spans="3:7" x14ac:dyDescent="0.2">
      <c r="C142" s="15"/>
      <c r="D142" s="15"/>
      <c r="E142" s="63"/>
      <c r="F142" s="64"/>
      <c r="G142" s="63"/>
    </row>
    <row r="143" spans="3:7" x14ac:dyDescent="0.2">
      <c r="C143" s="15"/>
      <c r="D143" s="15"/>
      <c r="E143" s="63"/>
      <c r="F143" s="64"/>
      <c r="G143" s="63"/>
    </row>
    <row r="144" spans="3:7" x14ac:dyDescent="0.2">
      <c r="C144" s="15"/>
      <c r="D144" s="15"/>
      <c r="E144" s="63"/>
      <c r="F144" s="64"/>
      <c r="G144" s="63"/>
    </row>
    <row r="145" spans="3:7" x14ac:dyDescent="0.2">
      <c r="C145" s="15"/>
      <c r="D145" s="15"/>
      <c r="E145" s="63"/>
      <c r="F145" s="64"/>
      <c r="G145" s="63"/>
    </row>
    <row r="146" spans="3:7" x14ac:dyDescent="0.2">
      <c r="C146" s="15"/>
      <c r="D146" s="15"/>
      <c r="E146" s="63"/>
      <c r="F146" s="64"/>
      <c r="G146" s="63"/>
    </row>
    <row r="147" spans="3:7" x14ac:dyDescent="0.2">
      <c r="C147" s="15"/>
      <c r="D147" s="15"/>
      <c r="E147" s="63"/>
      <c r="F147" s="64"/>
      <c r="G147" s="63"/>
    </row>
    <row r="148" spans="3:7" x14ac:dyDescent="0.2">
      <c r="C148" s="15"/>
      <c r="D148" s="15"/>
      <c r="E148" s="63"/>
      <c r="F148" s="64"/>
      <c r="G148" s="63"/>
    </row>
    <row r="149" spans="3:7" x14ac:dyDescent="0.2">
      <c r="C149" s="15"/>
      <c r="D149" s="15"/>
      <c r="E149" s="63"/>
      <c r="F149" s="64"/>
      <c r="G149" s="63"/>
    </row>
    <row r="150" spans="3:7" x14ac:dyDescent="0.2">
      <c r="C150" s="15"/>
      <c r="D150" s="15"/>
      <c r="E150" s="63"/>
      <c r="F150" s="64"/>
      <c r="G150" s="63"/>
    </row>
    <row r="151" spans="3:7" x14ac:dyDescent="0.2">
      <c r="C151" s="15"/>
      <c r="D151" s="15"/>
      <c r="E151" s="63"/>
      <c r="F151" s="64"/>
      <c r="G151" s="63"/>
    </row>
    <row r="152" spans="3:7" x14ac:dyDescent="0.2">
      <c r="C152" s="15"/>
      <c r="D152" s="15"/>
      <c r="E152" s="63"/>
      <c r="F152" s="64"/>
      <c r="G152" s="63"/>
    </row>
    <row r="153" spans="3:7" x14ac:dyDescent="0.2">
      <c r="C153" s="15"/>
      <c r="D153" s="15"/>
      <c r="E153" s="63"/>
      <c r="F153" s="64"/>
      <c r="G153" s="63"/>
    </row>
    <row r="154" spans="3:7" x14ac:dyDescent="0.2">
      <c r="C154" s="15"/>
      <c r="D154" s="15"/>
      <c r="E154" s="63"/>
      <c r="F154" s="64"/>
      <c r="G154" s="63"/>
    </row>
    <row r="155" spans="3:7" x14ac:dyDescent="0.2">
      <c r="C155" s="15"/>
      <c r="D155" s="15"/>
      <c r="E155" s="63"/>
      <c r="F155" s="64"/>
      <c r="G155" s="63"/>
    </row>
    <row r="156" spans="3:7" x14ac:dyDescent="0.2">
      <c r="C156" s="15"/>
      <c r="D156" s="15"/>
      <c r="E156" s="63"/>
      <c r="F156" s="64"/>
      <c r="G156" s="63"/>
    </row>
    <row r="157" spans="3:7" x14ac:dyDescent="0.2">
      <c r="C157" s="15"/>
      <c r="D157" s="15"/>
      <c r="E157" s="63"/>
      <c r="F157" s="64"/>
      <c r="G157" s="63"/>
    </row>
    <row r="158" spans="3:7" x14ac:dyDescent="0.2">
      <c r="C158" s="15"/>
      <c r="D158" s="15"/>
      <c r="E158" s="63"/>
      <c r="F158" s="64"/>
      <c r="G158" s="63"/>
    </row>
    <row r="159" spans="3:7" x14ac:dyDescent="0.2">
      <c r="C159" s="15"/>
      <c r="D159" s="15"/>
      <c r="E159" s="63"/>
      <c r="F159" s="64"/>
      <c r="G159" s="63"/>
    </row>
    <row r="160" spans="3:7" x14ac:dyDescent="0.2">
      <c r="C160" s="15"/>
      <c r="D160" s="15"/>
      <c r="E160" s="63"/>
      <c r="F160" s="64"/>
      <c r="G160" s="63"/>
    </row>
    <row r="161" spans="3:7" x14ac:dyDescent="0.2">
      <c r="C161" s="15"/>
      <c r="D161" s="15"/>
      <c r="E161" s="63"/>
      <c r="F161" s="64"/>
      <c r="G161" s="63"/>
    </row>
    <row r="162" spans="3:7" x14ac:dyDescent="0.2">
      <c r="C162" s="15"/>
      <c r="D162" s="15"/>
      <c r="E162" s="63"/>
      <c r="F162" s="64"/>
      <c r="G162" s="63"/>
    </row>
    <row r="163" spans="3:7" x14ac:dyDescent="0.2">
      <c r="C163" s="15"/>
      <c r="D163" s="15"/>
      <c r="E163" s="63"/>
      <c r="F163" s="64"/>
      <c r="G163" s="63"/>
    </row>
    <row r="164" spans="3:7" x14ac:dyDescent="0.2">
      <c r="C164" s="15"/>
      <c r="D164" s="15"/>
      <c r="E164" s="63"/>
      <c r="F164" s="64"/>
      <c r="G164" s="63"/>
    </row>
    <row r="165" spans="3:7" x14ac:dyDescent="0.2">
      <c r="C165" s="15"/>
      <c r="D165" s="15"/>
      <c r="E165" s="63"/>
      <c r="F165" s="64"/>
      <c r="G165" s="63"/>
    </row>
    <row r="166" spans="3:7" x14ac:dyDescent="0.2">
      <c r="C166" s="15"/>
      <c r="D166" s="15"/>
      <c r="E166" s="63"/>
      <c r="F166" s="64"/>
      <c r="G166" s="63"/>
    </row>
    <row r="167" spans="3:7" x14ac:dyDescent="0.2">
      <c r="C167" s="15"/>
      <c r="D167" s="15"/>
      <c r="E167" s="63"/>
      <c r="F167" s="64"/>
      <c r="G167" s="63"/>
    </row>
    <row r="168" spans="3:7" x14ac:dyDescent="0.2">
      <c r="C168" s="15"/>
      <c r="D168" s="15"/>
      <c r="E168" s="63"/>
      <c r="F168" s="64"/>
      <c r="G168" s="63"/>
    </row>
    <row r="169" spans="3:7" x14ac:dyDescent="0.2">
      <c r="C169" s="15"/>
      <c r="D169" s="15"/>
      <c r="E169" s="63"/>
      <c r="F169" s="64"/>
      <c r="G169" s="63"/>
    </row>
    <row r="170" spans="3:7" x14ac:dyDescent="0.2">
      <c r="C170" s="15"/>
      <c r="D170" s="15"/>
      <c r="E170" s="63"/>
      <c r="F170" s="64"/>
      <c r="G170" s="63"/>
    </row>
    <row r="171" spans="3:7" x14ac:dyDescent="0.2">
      <c r="C171" s="15"/>
      <c r="D171" s="15"/>
      <c r="E171" s="63"/>
      <c r="F171" s="64"/>
      <c r="G171" s="63"/>
    </row>
    <row r="172" spans="3:7" x14ac:dyDescent="0.2">
      <c r="C172" s="15"/>
      <c r="D172" s="15"/>
      <c r="E172" s="63"/>
      <c r="F172" s="64"/>
      <c r="G172" s="63"/>
    </row>
    <row r="173" spans="3:7" x14ac:dyDescent="0.2">
      <c r="C173" s="15"/>
      <c r="D173" s="15"/>
      <c r="E173" s="63"/>
      <c r="F173" s="64"/>
      <c r="G173" s="63"/>
    </row>
    <row r="174" spans="3:7" x14ac:dyDescent="0.2">
      <c r="C174" s="15"/>
      <c r="D174" s="15"/>
      <c r="E174" s="63"/>
      <c r="F174" s="64"/>
      <c r="G174" s="63"/>
    </row>
    <row r="175" spans="3:7" x14ac:dyDescent="0.2">
      <c r="C175" s="15"/>
      <c r="D175" s="15"/>
      <c r="E175" s="63"/>
      <c r="F175" s="64"/>
      <c r="G175" s="63"/>
    </row>
    <row r="176" spans="3:7" x14ac:dyDescent="0.2">
      <c r="C176" s="15"/>
      <c r="D176" s="15"/>
      <c r="E176" s="63"/>
      <c r="F176" s="64"/>
      <c r="G176" s="63"/>
    </row>
    <row r="177" spans="3:7" x14ac:dyDescent="0.2">
      <c r="C177" s="15"/>
      <c r="D177" s="15"/>
      <c r="E177" s="63"/>
      <c r="F177" s="64"/>
      <c r="G177" s="63"/>
    </row>
  </sheetData>
  <mergeCells count="33">
    <mergeCell ref="A69:P69"/>
    <mergeCell ref="A70:G70"/>
    <mergeCell ref="H70:P70"/>
    <mergeCell ref="A68:F68"/>
    <mergeCell ref="C64:K64"/>
    <mergeCell ref="C65:K65"/>
    <mergeCell ref="C67:F67"/>
    <mergeCell ref="A66:P66"/>
    <mergeCell ref="J67:P67"/>
    <mergeCell ref="H68:P68"/>
    <mergeCell ref="H67:I67"/>
    <mergeCell ref="A67:B67"/>
    <mergeCell ref="A11:P11"/>
    <mergeCell ref="L13:P13"/>
    <mergeCell ref="E13:E14"/>
    <mergeCell ref="D13:D14"/>
    <mergeCell ref="B13:B14"/>
    <mergeCell ref="A12:P12"/>
    <mergeCell ref="A13:A14"/>
    <mergeCell ref="C13:C14"/>
    <mergeCell ref="F13:K13"/>
    <mergeCell ref="A6:E6"/>
    <mergeCell ref="A10:N10"/>
    <mergeCell ref="A7:B7"/>
    <mergeCell ref="A8:B8"/>
    <mergeCell ref="A1:P1"/>
    <mergeCell ref="A9:P9"/>
    <mergeCell ref="A2:P2"/>
    <mergeCell ref="A3:P3"/>
    <mergeCell ref="A4:P4"/>
    <mergeCell ref="C7:P7"/>
    <mergeCell ref="C8:P8"/>
    <mergeCell ref="A5:E5"/>
  </mergeCells>
  <phoneticPr fontId="3" type="noConversion"/>
  <pageMargins left="0.75" right="0.75" top="1" bottom="1" header="0.5" footer="0.5"/>
  <pageSetup paperSize="9" scale="71" orientation="landscape" horizontalDpi="300" verticalDpi="300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zoomScale="60" zoomScaleNormal="60" workbookViewId="0">
      <selection activeCell="T29" sqref="T29"/>
    </sheetView>
  </sheetViews>
  <sheetFormatPr defaultRowHeight="12.75" x14ac:dyDescent="0.2"/>
  <cols>
    <col min="1" max="1" width="6.140625" style="62" customWidth="1"/>
    <col min="2" max="2" width="10" style="62" customWidth="1"/>
    <col min="3" max="3" width="34.7109375" style="4" customWidth="1"/>
    <col min="4" max="4" width="5.42578125" style="4" customWidth="1"/>
    <col min="5" max="5" width="6" style="65" customWidth="1"/>
    <col min="6" max="6" width="6.5703125" style="21" customWidth="1"/>
    <col min="7" max="7" width="6.7109375" style="65" customWidth="1"/>
    <col min="8" max="9" width="6.7109375" style="4" customWidth="1"/>
    <col min="10" max="10" width="4.42578125" style="4" customWidth="1"/>
    <col min="11" max="11" width="7" style="4" customWidth="1"/>
    <col min="12" max="12" width="8.140625" style="4" customWidth="1"/>
    <col min="13" max="13" width="8" style="4" customWidth="1"/>
    <col min="14" max="14" width="8.140625" style="4" customWidth="1"/>
    <col min="15" max="15" width="8" style="4" customWidth="1"/>
    <col min="16" max="16" width="8.5703125" style="4" customWidth="1"/>
    <col min="17" max="16384" width="9.140625" style="35"/>
  </cols>
  <sheetData>
    <row r="1" spans="1:17" x14ac:dyDescent="0.2">
      <c r="A1" s="110" t="s">
        <v>208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x14ac:dyDescent="0.2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x14ac:dyDescent="0.2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7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7" s="4" customFormat="1" ht="12.75" customHeight="1" x14ac:dyDescent="0.2">
      <c r="A5" s="70" t="s">
        <v>89</v>
      </c>
      <c r="B5" s="70"/>
      <c r="C5" s="70"/>
      <c r="D5" s="70"/>
      <c r="E5" s="70"/>
    </row>
    <row r="6" spans="1:17" s="4" customFormat="1" ht="12.75" customHeight="1" x14ac:dyDescent="0.2">
      <c r="A6" s="70" t="s">
        <v>195</v>
      </c>
      <c r="B6" s="70"/>
      <c r="C6" s="70"/>
      <c r="D6" s="70"/>
      <c r="E6" s="70"/>
    </row>
    <row r="7" spans="1:17" ht="12.75" customHeight="1" x14ac:dyDescent="0.2">
      <c r="A7" s="136"/>
      <c r="B7" s="136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7" ht="12.75" customHeight="1" x14ac:dyDescent="0.2">
      <c r="A8" s="136" t="s">
        <v>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7" ht="12.75" customHeight="1" x14ac:dyDescent="0.2">
      <c r="A9" s="136" t="s">
        <v>209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7" ht="12.75" customHeight="1" x14ac:dyDescent="0.2">
      <c r="A10" s="92" t="s">
        <v>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6">
        <f>P30</f>
        <v>0</v>
      </c>
      <c r="P10" s="37" t="s">
        <v>10</v>
      </c>
    </row>
    <row r="11" spans="1:17" ht="12.75" customHeight="1" x14ac:dyDescent="0.2">
      <c r="A11" s="92" t="s">
        <v>160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7" ht="13.5" thickBot="1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38"/>
    </row>
    <row r="13" spans="1:17" ht="12.75" customHeight="1" x14ac:dyDescent="0.2">
      <c r="A13" s="147" t="s">
        <v>12</v>
      </c>
      <c r="B13" s="144" t="s">
        <v>11</v>
      </c>
      <c r="C13" s="97" t="s">
        <v>61</v>
      </c>
      <c r="D13" s="142" t="s">
        <v>13</v>
      </c>
      <c r="E13" s="140" t="s">
        <v>14</v>
      </c>
      <c r="F13" s="149" t="s">
        <v>3</v>
      </c>
      <c r="G13" s="138"/>
      <c r="H13" s="138"/>
      <c r="I13" s="138"/>
      <c r="J13" s="138"/>
      <c r="K13" s="139"/>
      <c r="L13" s="138" t="s">
        <v>4</v>
      </c>
      <c r="M13" s="138"/>
      <c r="N13" s="138"/>
      <c r="O13" s="138"/>
      <c r="P13" s="139"/>
      <c r="Q13" s="39"/>
    </row>
    <row r="14" spans="1:17" ht="76.5" customHeight="1" x14ac:dyDescent="0.2">
      <c r="A14" s="148"/>
      <c r="B14" s="145"/>
      <c r="C14" s="107"/>
      <c r="D14" s="143"/>
      <c r="E14" s="141"/>
      <c r="F14" s="40" t="s">
        <v>16</v>
      </c>
      <c r="G14" s="41" t="s">
        <v>15</v>
      </c>
      <c r="H14" s="40" t="s">
        <v>17</v>
      </c>
      <c r="I14" s="40" t="s">
        <v>18</v>
      </c>
      <c r="J14" s="40" t="s">
        <v>19</v>
      </c>
      <c r="K14" s="42" t="s">
        <v>20</v>
      </c>
      <c r="L14" s="43" t="s">
        <v>21</v>
      </c>
      <c r="M14" s="43" t="s">
        <v>17</v>
      </c>
      <c r="N14" s="40" t="s">
        <v>18</v>
      </c>
      <c r="O14" s="40" t="s">
        <v>19</v>
      </c>
      <c r="P14" s="42" t="s">
        <v>22</v>
      </c>
      <c r="Q14" s="39"/>
    </row>
    <row r="15" spans="1:17" s="50" customFormat="1" ht="13.5" thickBot="1" x14ac:dyDescent="0.25">
      <c r="A15" s="44">
        <v>1</v>
      </c>
      <c r="B15" s="45" t="s">
        <v>23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7">
        <v>11</v>
      </c>
      <c r="L15" s="48">
        <v>12</v>
      </c>
      <c r="M15" s="48">
        <v>13</v>
      </c>
      <c r="N15" s="46">
        <v>14</v>
      </c>
      <c r="O15" s="46">
        <v>15</v>
      </c>
      <c r="P15" s="47">
        <v>16</v>
      </c>
      <c r="Q15" s="49"/>
    </row>
    <row r="16" spans="1:17" x14ac:dyDescent="0.2">
      <c r="A16" s="25"/>
      <c r="B16" s="51"/>
      <c r="C16" s="52" t="s">
        <v>87</v>
      </c>
      <c r="D16" s="26"/>
      <c r="E16" s="53"/>
      <c r="F16" s="27"/>
      <c r="G16" s="53"/>
      <c r="H16" s="27"/>
      <c r="I16" s="27"/>
      <c r="J16" s="27"/>
      <c r="K16" s="28"/>
      <c r="L16" s="54"/>
      <c r="M16" s="54"/>
      <c r="N16" s="54"/>
      <c r="O16" s="54"/>
      <c r="P16" s="28"/>
      <c r="Q16" s="39"/>
    </row>
    <row r="17" spans="1:17" x14ac:dyDescent="0.2">
      <c r="A17" s="25"/>
      <c r="B17" s="55"/>
      <c r="C17" s="6" t="s">
        <v>161</v>
      </c>
      <c r="D17" s="6"/>
      <c r="E17" s="2"/>
      <c r="F17" s="56"/>
      <c r="G17" s="56"/>
      <c r="H17" s="2"/>
      <c r="I17" s="2"/>
      <c r="J17" s="2"/>
      <c r="K17" s="10"/>
      <c r="L17" s="57"/>
      <c r="M17" s="57"/>
      <c r="N17" s="57"/>
      <c r="O17" s="57"/>
      <c r="P17" s="10"/>
      <c r="Q17" s="39"/>
    </row>
    <row r="18" spans="1:17" x14ac:dyDescent="0.2">
      <c r="A18" s="8" t="s">
        <v>23</v>
      </c>
      <c r="B18" s="55" t="s">
        <v>112</v>
      </c>
      <c r="C18" s="9" t="s">
        <v>177</v>
      </c>
      <c r="D18" s="6" t="s">
        <v>178</v>
      </c>
      <c r="E18" s="58">
        <v>1</v>
      </c>
      <c r="F18" s="56"/>
      <c r="G18" s="56"/>
      <c r="H18" s="2"/>
      <c r="I18" s="2"/>
      <c r="J18" s="2"/>
      <c r="K18" s="10"/>
      <c r="L18" s="57"/>
      <c r="M18" s="57"/>
      <c r="N18" s="57"/>
      <c r="O18" s="57"/>
      <c r="P18" s="10"/>
      <c r="Q18" s="39"/>
    </row>
    <row r="19" spans="1:17" ht="25.5" x14ac:dyDescent="0.2">
      <c r="A19" s="8" t="s">
        <v>68</v>
      </c>
      <c r="B19" s="55" t="s">
        <v>112</v>
      </c>
      <c r="C19" s="9" t="s">
        <v>179</v>
      </c>
      <c r="D19" s="6" t="s">
        <v>203</v>
      </c>
      <c r="E19" s="58">
        <v>3</v>
      </c>
      <c r="F19" s="56"/>
      <c r="G19" s="56"/>
      <c r="H19" s="2"/>
      <c r="I19" s="2"/>
      <c r="J19" s="2"/>
      <c r="K19" s="10"/>
      <c r="L19" s="57"/>
      <c r="M19" s="57"/>
      <c r="N19" s="57"/>
      <c r="O19" s="57"/>
      <c r="P19" s="10"/>
      <c r="Q19" s="39"/>
    </row>
    <row r="20" spans="1:17" x14ac:dyDescent="0.2">
      <c r="A20" s="25" t="s">
        <v>69</v>
      </c>
      <c r="B20" s="55" t="s">
        <v>112</v>
      </c>
      <c r="C20" s="9" t="s">
        <v>180</v>
      </c>
      <c r="D20" s="6" t="s">
        <v>203</v>
      </c>
      <c r="E20" s="58">
        <v>5</v>
      </c>
      <c r="F20" s="56"/>
      <c r="G20" s="56"/>
      <c r="H20" s="2"/>
      <c r="I20" s="2"/>
      <c r="J20" s="2"/>
      <c r="K20" s="10"/>
      <c r="L20" s="57"/>
      <c r="M20" s="57"/>
      <c r="N20" s="57"/>
      <c r="O20" s="57"/>
      <c r="P20" s="10"/>
      <c r="Q20" s="39"/>
    </row>
    <row r="21" spans="1:17" x14ac:dyDescent="0.2">
      <c r="A21" s="8" t="s">
        <v>70</v>
      </c>
      <c r="B21" s="55" t="s">
        <v>112</v>
      </c>
      <c r="C21" s="9" t="s">
        <v>181</v>
      </c>
      <c r="D21" s="6" t="s">
        <v>203</v>
      </c>
      <c r="E21" s="58">
        <v>2</v>
      </c>
      <c r="F21" s="56"/>
      <c r="G21" s="56"/>
      <c r="H21" s="2"/>
      <c r="I21" s="2"/>
      <c r="J21" s="2"/>
      <c r="K21" s="10"/>
      <c r="L21" s="57"/>
      <c r="M21" s="57"/>
      <c r="N21" s="57"/>
      <c r="O21" s="57"/>
      <c r="P21" s="10"/>
      <c r="Q21" s="39"/>
    </row>
    <row r="22" spans="1:17" x14ac:dyDescent="0.2">
      <c r="A22" s="8" t="s">
        <v>74</v>
      </c>
      <c r="B22" s="55" t="s">
        <v>112</v>
      </c>
      <c r="C22" s="9" t="s">
        <v>182</v>
      </c>
      <c r="D22" s="6" t="s">
        <v>203</v>
      </c>
      <c r="E22" s="58">
        <v>1</v>
      </c>
      <c r="F22" s="56"/>
      <c r="G22" s="56"/>
      <c r="H22" s="2"/>
      <c r="I22" s="2"/>
      <c r="J22" s="2"/>
      <c r="K22" s="10"/>
      <c r="L22" s="57"/>
      <c r="M22" s="57"/>
      <c r="N22" s="57"/>
      <c r="O22" s="57"/>
      <c r="P22" s="10"/>
      <c r="Q22" s="39"/>
    </row>
    <row r="23" spans="1:17" x14ac:dyDescent="0.2">
      <c r="A23" s="25" t="s">
        <v>77</v>
      </c>
      <c r="B23" s="55" t="s">
        <v>112</v>
      </c>
      <c r="C23" s="9" t="s">
        <v>183</v>
      </c>
      <c r="D23" s="6" t="s">
        <v>203</v>
      </c>
      <c r="E23" s="58">
        <v>6</v>
      </c>
      <c r="F23" s="56"/>
      <c r="G23" s="56"/>
      <c r="H23" s="2"/>
      <c r="I23" s="2"/>
      <c r="J23" s="2"/>
      <c r="K23" s="10"/>
      <c r="L23" s="57"/>
      <c r="M23" s="57"/>
      <c r="N23" s="57"/>
      <c r="O23" s="57"/>
      <c r="P23" s="10"/>
      <c r="Q23" s="39"/>
    </row>
    <row r="24" spans="1:17" x14ac:dyDescent="0.2">
      <c r="A24" s="8" t="s">
        <v>78</v>
      </c>
      <c r="B24" s="55" t="s">
        <v>112</v>
      </c>
      <c r="C24" s="9" t="s">
        <v>184</v>
      </c>
      <c r="D24" s="6" t="s">
        <v>203</v>
      </c>
      <c r="E24" s="58">
        <v>9</v>
      </c>
      <c r="F24" s="56"/>
      <c r="G24" s="56"/>
      <c r="H24" s="2"/>
      <c r="I24" s="2"/>
      <c r="J24" s="2"/>
      <c r="K24" s="10"/>
      <c r="L24" s="57"/>
      <c r="M24" s="57"/>
      <c r="N24" s="57"/>
      <c r="O24" s="57"/>
      <c r="P24" s="10"/>
      <c r="Q24" s="39"/>
    </row>
    <row r="25" spans="1:17" x14ac:dyDescent="0.2">
      <c r="A25" s="8" t="s">
        <v>81</v>
      </c>
      <c r="B25" s="55" t="s">
        <v>112</v>
      </c>
      <c r="C25" s="9" t="s">
        <v>185</v>
      </c>
      <c r="D25" s="6" t="s">
        <v>164</v>
      </c>
      <c r="E25" s="66">
        <v>70</v>
      </c>
      <c r="F25" s="56"/>
      <c r="G25" s="56"/>
      <c r="H25" s="2"/>
      <c r="I25" s="2"/>
      <c r="J25" s="2"/>
      <c r="K25" s="10"/>
      <c r="L25" s="57"/>
      <c r="M25" s="57"/>
      <c r="N25" s="57"/>
      <c r="O25" s="57"/>
      <c r="P25" s="10"/>
      <c r="Q25" s="39"/>
    </row>
    <row r="26" spans="1:17" x14ac:dyDescent="0.2">
      <c r="A26" s="8" t="s">
        <v>86</v>
      </c>
      <c r="B26" s="55" t="s">
        <v>112</v>
      </c>
      <c r="C26" s="9" t="s">
        <v>186</v>
      </c>
      <c r="D26" s="6" t="s">
        <v>164</v>
      </c>
      <c r="E26" s="66">
        <v>20</v>
      </c>
      <c r="F26" s="56"/>
      <c r="G26" s="56"/>
      <c r="H26" s="2"/>
      <c r="I26" s="2"/>
      <c r="J26" s="2"/>
      <c r="K26" s="10"/>
      <c r="L26" s="57"/>
      <c r="M26" s="57"/>
      <c r="N26" s="57"/>
      <c r="O26" s="57"/>
      <c r="P26" s="10"/>
      <c r="Q26" s="39"/>
    </row>
    <row r="27" spans="1:17" x14ac:dyDescent="0.2">
      <c r="A27" s="8" t="s">
        <v>127</v>
      </c>
      <c r="B27" s="55" t="s">
        <v>112</v>
      </c>
      <c r="C27" s="9" t="s">
        <v>187</v>
      </c>
      <c r="D27" s="6" t="s">
        <v>178</v>
      </c>
      <c r="E27" s="58">
        <v>1</v>
      </c>
      <c r="F27" s="56"/>
      <c r="G27" s="56"/>
      <c r="H27" s="2"/>
      <c r="I27" s="2"/>
      <c r="J27" s="2"/>
      <c r="K27" s="10"/>
      <c r="L27" s="57"/>
      <c r="M27" s="57"/>
      <c r="N27" s="57"/>
      <c r="O27" s="57"/>
      <c r="P27" s="10"/>
      <c r="Q27" s="39"/>
    </row>
    <row r="28" spans="1:17" s="4" customFormat="1" x14ac:dyDescent="0.2">
      <c r="A28" s="8"/>
      <c r="B28" s="55"/>
      <c r="C28" s="29" t="s">
        <v>0</v>
      </c>
      <c r="D28" s="6"/>
      <c r="E28" s="58"/>
      <c r="F28" s="2"/>
      <c r="G28" s="58"/>
      <c r="H28" s="6"/>
      <c r="I28" s="6"/>
      <c r="J28" s="6"/>
      <c r="K28" s="7"/>
      <c r="L28" s="57"/>
      <c r="M28" s="57"/>
      <c r="N28" s="57"/>
      <c r="O28" s="57"/>
      <c r="P28" s="57"/>
      <c r="Q28" s="59"/>
    </row>
    <row r="29" spans="1:17" s="4" customFormat="1" x14ac:dyDescent="0.2">
      <c r="A29" s="8"/>
      <c r="B29" s="55"/>
      <c r="C29" s="150" t="s">
        <v>216</v>
      </c>
      <c r="D29" s="151"/>
      <c r="E29" s="151"/>
      <c r="F29" s="151"/>
      <c r="G29" s="151"/>
      <c r="H29" s="151"/>
      <c r="I29" s="151"/>
      <c r="J29" s="151"/>
      <c r="K29" s="152"/>
      <c r="L29" s="57"/>
      <c r="M29" s="57"/>
      <c r="N29" s="57">
        <f>N28*0.03</f>
        <v>0</v>
      </c>
      <c r="O29" s="57"/>
      <c r="P29" s="10"/>
      <c r="Q29" s="59"/>
    </row>
    <row r="30" spans="1:17" s="4" customFormat="1" ht="13.5" thickBot="1" x14ac:dyDescent="0.25">
      <c r="A30" s="31"/>
      <c r="B30" s="60"/>
      <c r="C30" s="153" t="s">
        <v>24</v>
      </c>
      <c r="D30" s="154"/>
      <c r="E30" s="154"/>
      <c r="F30" s="154"/>
      <c r="G30" s="154"/>
      <c r="H30" s="154"/>
      <c r="I30" s="154"/>
      <c r="J30" s="154"/>
      <c r="K30" s="155"/>
      <c r="L30" s="61"/>
      <c r="M30" s="61"/>
      <c r="N30" s="61"/>
      <c r="O30" s="61"/>
      <c r="P30" s="34">
        <f>P28+N29</f>
        <v>0</v>
      </c>
      <c r="Q30" s="59"/>
    </row>
    <row r="31" spans="1:17" x14ac:dyDescent="0.2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38"/>
    </row>
    <row r="32" spans="1:17" ht="12.75" customHeight="1" x14ac:dyDescent="0.2">
      <c r="A32" s="70" t="s">
        <v>54</v>
      </c>
      <c r="B32" s="70"/>
      <c r="C32" s="68" t="s">
        <v>206</v>
      </c>
      <c r="D32" s="68"/>
      <c r="E32" s="68"/>
      <c r="F32" s="68"/>
      <c r="G32" s="37"/>
      <c r="H32" s="70" t="s">
        <v>55</v>
      </c>
      <c r="I32" s="70"/>
      <c r="J32" s="68" t="s">
        <v>156</v>
      </c>
      <c r="K32" s="68"/>
      <c r="L32" s="68"/>
      <c r="M32" s="68"/>
      <c r="N32" s="68"/>
      <c r="O32" s="68"/>
      <c r="P32" s="68"/>
    </row>
    <row r="33" spans="1:16" ht="12.75" customHeight="1" x14ac:dyDescent="0.2">
      <c r="A33" s="106" t="s">
        <v>44</v>
      </c>
      <c r="B33" s="106"/>
      <c r="C33" s="106"/>
      <c r="D33" s="106"/>
      <c r="E33" s="106"/>
      <c r="F33" s="106"/>
      <c r="G33" s="37"/>
      <c r="H33" s="106" t="s">
        <v>44</v>
      </c>
      <c r="I33" s="106"/>
      <c r="J33" s="106"/>
      <c r="K33" s="106"/>
      <c r="L33" s="106"/>
      <c r="M33" s="106"/>
      <c r="N33" s="106"/>
      <c r="O33" s="106"/>
      <c r="P33" s="106"/>
    </row>
    <row r="34" spans="1:16" ht="12.75" customHeight="1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</row>
    <row r="35" spans="1:16" ht="12.75" customHeight="1" x14ac:dyDescent="0.2">
      <c r="A35" s="70" t="s">
        <v>191</v>
      </c>
      <c r="B35" s="70"/>
      <c r="C35" s="70"/>
      <c r="D35" s="70"/>
      <c r="E35" s="70"/>
      <c r="F35" s="70"/>
      <c r="G35" s="70"/>
      <c r="H35" s="70" t="s">
        <v>27</v>
      </c>
      <c r="I35" s="70"/>
      <c r="J35" s="70"/>
      <c r="K35" s="70"/>
      <c r="L35" s="70"/>
      <c r="M35" s="70"/>
      <c r="N35" s="70"/>
      <c r="O35" s="70"/>
      <c r="P35" s="70"/>
    </row>
    <row r="36" spans="1:16" x14ac:dyDescent="0.2">
      <c r="C36" s="15"/>
      <c r="D36" s="15"/>
      <c r="E36" s="63"/>
      <c r="F36" s="64"/>
      <c r="G36" s="63"/>
    </row>
    <row r="37" spans="1:16" x14ac:dyDescent="0.2">
      <c r="C37" s="15"/>
      <c r="D37" s="15"/>
      <c r="E37" s="63"/>
      <c r="F37" s="64"/>
      <c r="G37" s="63"/>
    </row>
    <row r="38" spans="1:16" x14ac:dyDescent="0.2">
      <c r="C38" s="15"/>
      <c r="D38" s="15"/>
      <c r="E38" s="63"/>
      <c r="F38" s="64"/>
      <c r="G38" s="63"/>
    </row>
    <row r="39" spans="1:16" x14ac:dyDescent="0.2">
      <c r="C39" s="15"/>
      <c r="D39" s="15"/>
      <c r="E39" s="63"/>
      <c r="F39" s="64"/>
      <c r="G39" s="63"/>
    </row>
    <row r="40" spans="1:16" x14ac:dyDescent="0.2">
      <c r="C40" s="15"/>
      <c r="D40" s="15"/>
      <c r="E40" s="63"/>
      <c r="F40" s="64"/>
      <c r="G40" s="63"/>
    </row>
    <row r="41" spans="1:16" x14ac:dyDescent="0.2">
      <c r="C41" s="15"/>
      <c r="D41" s="15"/>
      <c r="E41" s="63"/>
      <c r="F41" s="64"/>
      <c r="G41" s="63"/>
    </row>
    <row r="42" spans="1:16" x14ac:dyDescent="0.2">
      <c r="C42" s="15"/>
      <c r="D42" s="15"/>
      <c r="E42" s="63"/>
      <c r="F42" s="64"/>
      <c r="G42" s="63"/>
    </row>
    <row r="43" spans="1:16" x14ac:dyDescent="0.2">
      <c r="C43" s="15"/>
      <c r="D43" s="15"/>
      <c r="E43" s="63"/>
      <c r="F43" s="64"/>
      <c r="G43" s="63"/>
    </row>
    <row r="44" spans="1:16" x14ac:dyDescent="0.2">
      <c r="C44" s="15"/>
      <c r="D44" s="15"/>
      <c r="E44" s="63"/>
      <c r="F44" s="64"/>
      <c r="G44" s="63"/>
    </row>
    <row r="45" spans="1:16" x14ac:dyDescent="0.2">
      <c r="C45" s="15"/>
      <c r="D45" s="15"/>
      <c r="E45" s="63"/>
      <c r="F45" s="64"/>
      <c r="G45" s="63"/>
    </row>
    <row r="46" spans="1:16" x14ac:dyDescent="0.2">
      <c r="C46" s="15"/>
      <c r="D46" s="15"/>
      <c r="E46" s="63"/>
      <c r="F46" s="64"/>
      <c r="G46" s="63"/>
    </row>
    <row r="47" spans="1:16" x14ac:dyDescent="0.2">
      <c r="C47" s="15"/>
      <c r="D47" s="15"/>
      <c r="E47" s="63"/>
      <c r="F47" s="64"/>
      <c r="G47" s="63"/>
    </row>
    <row r="48" spans="1:16" x14ac:dyDescent="0.2">
      <c r="C48" s="15"/>
      <c r="D48" s="15"/>
      <c r="E48" s="63"/>
      <c r="F48" s="64"/>
      <c r="G48" s="63"/>
    </row>
    <row r="49" spans="3:7" x14ac:dyDescent="0.2">
      <c r="C49" s="15"/>
      <c r="D49" s="15"/>
      <c r="E49" s="63"/>
      <c r="F49" s="64"/>
      <c r="G49" s="63"/>
    </row>
    <row r="50" spans="3:7" x14ac:dyDescent="0.2">
      <c r="C50" s="15"/>
      <c r="D50" s="15"/>
      <c r="E50" s="63"/>
      <c r="F50" s="64"/>
      <c r="G50" s="63"/>
    </row>
    <row r="51" spans="3:7" x14ac:dyDescent="0.2">
      <c r="C51" s="15"/>
      <c r="D51" s="15"/>
      <c r="E51" s="63"/>
      <c r="F51" s="64"/>
      <c r="G51" s="63"/>
    </row>
    <row r="52" spans="3:7" x14ac:dyDescent="0.2">
      <c r="C52" s="15"/>
      <c r="D52" s="15"/>
      <c r="E52" s="63"/>
      <c r="F52" s="64"/>
      <c r="G52" s="63"/>
    </row>
    <row r="53" spans="3:7" x14ac:dyDescent="0.2">
      <c r="C53" s="15"/>
      <c r="D53" s="15"/>
      <c r="E53" s="63"/>
      <c r="F53" s="64"/>
      <c r="G53" s="63"/>
    </row>
    <row r="54" spans="3:7" x14ac:dyDescent="0.2">
      <c r="C54" s="15"/>
      <c r="D54" s="15"/>
      <c r="E54" s="63"/>
      <c r="F54" s="64"/>
      <c r="G54" s="63"/>
    </row>
    <row r="55" spans="3:7" x14ac:dyDescent="0.2">
      <c r="C55" s="15"/>
      <c r="D55" s="15"/>
      <c r="E55" s="63"/>
      <c r="F55" s="64"/>
      <c r="G55" s="63"/>
    </row>
    <row r="56" spans="3:7" x14ac:dyDescent="0.2">
      <c r="C56" s="15"/>
      <c r="D56" s="15"/>
      <c r="E56" s="63"/>
      <c r="F56" s="64"/>
      <c r="G56" s="63"/>
    </row>
    <row r="57" spans="3:7" x14ac:dyDescent="0.2">
      <c r="C57" s="15"/>
      <c r="D57" s="15"/>
      <c r="E57" s="63"/>
      <c r="F57" s="64"/>
      <c r="G57" s="63"/>
    </row>
    <row r="58" spans="3:7" x14ac:dyDescent="0.2">
      <c r="C58" s="15"/>
      <c r="D58" s="15"/>
      <c r="E58" s="63"/>
      <c r="F58" s="64"/>
      <c r="G58" s="63"/>
    </row>
    <row r="59" spans="3:7" x14ac:dyDescent="0.2">
      <c r="C59" s="15"/>
      <c r="D59" s="15"/>
      <c r="E59" s="63"/>
      <c r="F59" s="64"/>
      <c r="G59" s="63"/>
    </row>
    <row r="60" spans="3:7" x14ac:dyDescent="0.2">
      <c r="C60" s="15"/>
      <c r="D60" s="15"/>
      <c r="E60" s="63"/>
      <c r="F60" s="64"/>
      <c r="G60" s="63"/>
    </row>
    <row r="61" spans="3:7" x14ac:dyDescent="0.2">
      <c r="C61" s="15"/>
      <c r="D61" s="15"/>
      <c r="E61" s="63"/>
      <c r="F61" s="64"/>
      <c r="G61" s="63"/>
    </row>
    <row r="62" spans="3:7" x14ac:dyDescent="0.2">
      <c r="C62" s="15"/>
      <c r="D62" s="15"/>
      <c r="E62" s="63"/>
      <c r="F62" s="64"/>
      <c r="G62" s="63"/>
    </row>
    <row r="63" spans="3:7" x14ac:dyDescent="0.2">
      <c r="C63" s="15"/>
      <c r="D63" s="15"/>
      <c r="E63" s="63"/>
      <c r="F63" s="64"/>
      <c r="G63" s="63"/>
    </row>
    <row r="64" spans="3:7" x14ac:dyDescent="0.2">
      <c r="C64" s="15"/>
      <c r="D64" s="15"/>
      <c r="E64" s="63"/>
      <c r="F64" s="64"/>
      <c r="G64" s="63"/>
    </row>
    <row r="65" spans="3:7" x14ac:dyDescent="0.2">
      <c r="C65" s="15"/>
      <c r="D65" s="15"/>
      <c r="E65" s="63"/>
      <c r="F65" s="64"/>
      <c r="G65" s="63"/>
    </row>
    <row r="66" spans="3:7" x14ac:dyDescent="0.2">
      <c r="C66" s="15"/>
      <c r="D66" s="15"/>
      <c r="E66" s="63"/>
      <c r="F66" s="64"/>
      <c r="G66" s="63"/>
    </row>
    <row r="67" spans="3:7" x14ac:dyDescent="0.2">
      <c r="C67" s="15"/>
      <c r="D67" s="15"/>
      <c r="E67" s="63"/>
      <c r="F67" s="64"/>
      <c r="G67" s="63"/>
    </row>
    <row r="68" spans="3:7" x14ac:dyDescent="0.2">
      <c r="C68" s="15"/>
      <c r="D68" s="15"/>
      <c r="E68" s="63"/>
      <c r="F68" s="64"/>
      <c r="G68" s="63"/>
    </row>
    <row r="69" spans="3:7" x14ac:dyDescent="0.2">
      <c r="C69" s="15"/>
      <c r="D69" s="15"/>
      <c r="E69" s="63"/>
      <c r="F69" s="64"/>
      <c r="G69" s="63"/>
    </row>
    <row r="70" spans="3:7" x14ac:dyDescent="0.2">
      <c r="C70" s="15"/>
      <c r="D70" s="15"/>
      <c r="E70" s="63"/>
      <c r="F70" s="64"/>
      <c r="G70" s="63"/>
    </row>
    <row r="71" spans="3:7" x14ac:dyDescent="0.2">
      <c r="C71" s="15"/>
      <c r="D71" s="15"/>
      <c r="E71" s="63"/>
      <c r="F71" s="64"/>
      <c r="G71" s="63"/>
    </row>
    <row r="72" spans="3:7" x14ac:dyDescent="0.2">
      <c r="C72" s="15"/>
      <c r="D72" s="15"/>
      <c r="E72" s="63"/>
      <c r="F72" s="64"/>
      <c r="G72" s="63"/>
    </row>
    <row r="73" spans="3:7" x14ac:dyDescent="0.2">
      <c r="C73" s="15"/>
      <c r="D73" s="15"/>
      <c r="E73" s="63"/>
      <c r="F73" s="64"/>
      <c r="G73" s="63"/>
    </row>
    <row r="74" spans="3:7" x14ac:dyDescent="0.2">
      <c r="C74" s="15"/>
      <c r="D74" s="15"/>
      <c r="E74" s="63"/>
      <c r="F74" s="64"/>
      <c r="G74" s="63"/>
    </row>
    <row r="75" spans="3:7" x14ac:dyDescent="0.2">
      <c r="C75" s="15"/>
      <c r="D75" s="15"/>
      <c r="E75" s="63"/>
      <c r="F75" s="64"/>
      <c r="G75" s="63"/>
    </row>
    <row r="76" spans="3:7" x14ac:dyDescent="0.2">
      <c r="C76" s="15"/>
      <c r="D76" s="15"/>
      <c r="E76" s="63"/>
      <c r="F76" s="64"/>
      <c r="G76" s="63"/>
    </row>
    <row r="77" spans="3:7" x14ac:dyDescent="0.2">
      <c r="C77" s="15"/>
      <c r="D77" s="15"/>
      <c r="E77" s="63"/>
      <c r="F77" s="64"/>
      <c r="G77" s="63"/>
    </row>
    <row r="78" spans="3:7" x14ac:dyDescent="0.2">
      <c r="C78" s="15"/>
      <c r="D78" s="15"/>
      <c r="E78" s="63"/>
      <c r="F78" s="64"/>
      <c r="G78" s="63"/>
    </row>
    <row r="79" spans="3:7" x14ac:dyDescent="0.2">
      <c r="C79" s="15"/>
      <c r="D79" s="15"/>
      <c r="E79" s="63"/>
      <c r="F79" s="64"/>
      <c r="G79" s="63"/>
    </row>
    <row r="80" spans="3:7" x14ac:dyDescent="0.2">
      <c r="C80" s="15"/>
      <c r="D80" s="15"/>
      <c r="E80" s="63"/>
      <c r="F80" s="64"/>
      <c r="G80" s="63"/>
    </row>
    <row r="81" spans="3:7" x14ac:dyDescent="0.2">
      <c r="C81" s="15"/>
      <c r="D81" s="15"/>
      <c r="E81" s="63"/>
      <c r="F81" s="64"/>
      <c r="G81" s="63"/>
    </row>
    <row r="82" spans="3:7" x14ac:dyDescent="0.2">
      <c r="C82" s="15"/>
      <c r="D82" s="15"/>
      <c r="E82" s="63"/>
      <c r="F82" s="64"/>
      <c r="G82" s="63"/>
    </row>
    <row r="83" spans="3:7" x14ac:dyDescent="0.2">
      <c r="C83" s="15"/>
      <c r="D83" s="15"/>
      <c r="E83" s="63"/>
      <c r="F83" s="64"/>
      <c r="G83" s="63"/>
    </row>
    <row r="84" spans="3:7" x14ac:dyDescent="0.2">
      <c r="C84" s="15"/>
      <c r="D84" s="15"/>
      <c r="E84" s="63"/>
      <c r="F84" s="64"/>
      <c r="G84" s="63"/>
    </row>
    <row r="85" spans="3:7" x14ac:dyDescent="0.2">
      <c r="C85" s="15"/>
      <c r="D85" s="15"/>
      <c r="E85" s="63"/>
      <c r="F85" s="64"/>
      <c r="G85" s="63"/>
    </row>
    <row r="86" spans="3:7" x14ac:dyDescent="0.2">
      <c r="C86" s="15"/>
      <c r="D86" s="15"/>
      <c r="E86" s="63"/>
      <c r="F86" s="64"/>
      <c r="G86" s="63"/>
    </row>
    <row r="87" spans="3:7" x14ac:dyDescent="0.2">
      <c r="C87" s="15"/>
      <c r="D87" s="15"/>
      <c r="E87" s="63"/>
      <c r="F87" s="64"/>
      <c r="G87" s="63"/>
    </row>
    <row r="88" spans="3:7" x14ac:dyDescent="0.2">
      <c r="C88" s="15"/>
      <c r="D88" s="15"/>
      <c r="E88" s="63"/>
      <c r="F88" s="64"/>
      <c r="G88" s="63"/>
    </row>
    <row r="89" spans="3:7" x14ac:dyDescent="0.2">
      <c r="C89" s="15"/>
      <c r="D89" s="15"/>
      <c r="E89" s="63"/>
      <c r="F89" s="64"/>
      <c r="G89" s="63"/>
    </row>
    <row r="90" spans="3:7" x14ac:dyDescent="0.2">
      <c r="C90" s="15"/>
      <c r="D90" s="15"/>
      <c r="E90" s="63"/>
      <c r="F90" s="64"/>
      <c r="G90" s="63"/>
    </row>
    <row r="91" spans="3:7" x14ac:dyDescent="0.2">
      <c r="C91" s="15"/>
      <c r="D91" s="15"/>
      <c r="E91" s="63"/>
      <c r="F91" s="64"/>
      <c r="G91" s="63"/>
    </row>
    <row r="92" spans="3:7" x14ac:dyDescent="0.2">
      <c r="C92" s="15"/>
      <c r="D92" s="15"/>
      <c r="E92" s="63"/>
      <c r="F92" s="64"/>
      <c r="G92" s="63"/>
    </row>
    <row r="93" spans="3:7" x14ac:dyDescent="0.2">
      <c r="C93" s="15"/>
      <c r="D93" s="15"/>
      <c r="E93" s="63"/>
      <c r="F93" s="64"/>
      <c r="G93" s="63"/>
    </row>
    <row r="94" spans="3:7" x14ac:dyDescent="0.2">
      <c r="C94" s="15"/>
      <c r="D94" s="15"/>
      <c r="E94" s="63"/>
      <c r="F94" s="64"/>
      <c r="G94" s="63"/>
    </row>
    <row r="95" spans="3:7" x14ac:dyDescent="0.2">
      <c r="C95" s="15"/>
      <c r="D95" s="15"/>
      <c r="E95" s="63"/>
      <c r="F95" s="64"/>
      <c r="G95" s="63"/>
    </row>
    <row r="96" spans="3:7" x14ac:dyDescent="0.2">
      <c r="C96" s="15"/>
      <c r="D96" s="15"/>
      <c r="E96" s="63"/>
      <c r="F96" s="64"/>
      <c r="G96" s="63"/>
    </row>
    <row r="97" spans="3:7" x14ac:dyDescent="0.2">
      <c r="C97" s="15"/>
      <c r="D97" s="15"/>
      <c r="E97" s="63"/>
      <c r="F97" s="64"/>
      <c r="G97" s="63"/>
    </row>
    <row r="98" spans="3:7" x14ac:dyDescent="0.2">
      <c r="C98" s="15"/>
      <c r="D98" s="15"/>
      <c r="E98" s="63"/>
      <c r="F98" s="64"/>
      <c r="G98" s="63"/>
    </row>
    <row r="99" spans="3:7" x14ac:dyDescent="0.2">
      <c r="C99" s="15"/>
      <c r="D99" s="15"/>
      <c r="E99" s="63"/>
      <c r="F99" s="64"/>
      <c r="G99" s="63"/>
    </row>
    <row r="100" spans="3:7" x14ac:dyDescent="0.2">
      <c r="C100" s="15"/>
      <c r="D100" s="15"/>
      <c r="E100" s="63"/>
      <c r="F100" s="64"/>
      <c r="G100" s="63"/>
    </row>
    <row r="101" spans="3:7" x14ac:dyDescent="0.2">
      <c r="C101" s="15"/>
      <c r="D101" s="15"/>
      <c r="E101" s="63"/>
      <c r="F101" s="64"/>
      <c r="G101" s="63"/>
    </row>
    <row r="102" spans="3:7" x14ac:dyDescent="0.2">
      <c r="C102" s="15"/>
      <c r="D102" s="15"/>
      <c r="E102" s="63"/>
      <c r="F102" s="64"/>
      <c r="G102" s="63"/>
    </row>
    <row r="103" spans="3:7" x14ac:dyDescent="0.2">
      <c r="C103" s="15"/>
      <c r="D103" s="15"/>
      <c r="E103" s="63"/>
      <c r="F103" s="64"/>
      <c r="G103" s="63"/>
    </row>
    <row r="104" spans="3:7" x14ac:dyDescent="0.2">
      <c r="C104" s="15"/>
      <c r="D104" s="15"/>
      <c r="E104" s="63"/>
      <c r="F104" s="64"/>
      <c r="G104" s="63"/>
    </row>
    <row r="105" spans="3:7" x14ac:dyDescent="0.2">
      <c r="C105" s="15"/>
      <c r="D105" s="15"/>
      <c r="E105" s="63"/>
      <c r="F105" s="64"/>
      <c r="G105" s="63"/>
    </row>
    <row r="106" spans="3:7" x14ac:dyDescent="0.2">
      <c r="C106" s="15"/>
      <c r="D106" s="15"/>
      <c r="E106" s="63"/>
      <c r="F106" s="64"/>
      <c r="G106" s="63"/>
    </row>
    <row r="107" spans="3:7" x14ac:dyDescent="0.2">
      <c r="C107" s="15"/>
      <c r="D107" s="15"/>
      <c r="E107" s="63"/>
      <c r="F107" s="64"/>
      <c r="G107" s="63"/>
    </row>
    <row r="108" spans="3:7" x14ac:dyDescent="0.2">
      <c r="C108" s="15"/>
      <c r="D108" s="15"/>
      <c r="E108" s="63"/>
      <c r="F108" s="64"/>
      <c r="G108" s="63"/>
    </row>
    <row r="109" spans="3:7" x14ac:dyDescent="0.2">
      <c r="C109" s="15"/>
      <c r="D109" s="15"/>
      <c r="E109" s="63"/>
      <c r="F109" s="64"/>
      <c r="G109" s="63"/>
    </row>
    <row r="110" spans="3:7" x14ac:dyDescent="0.2">
      <c r="C110" s="15"/>
      <c r="D110" s="15"/>
      <c r="E110" s="63"/>
      <c r="F110" s="64"/>
      <c r="G110" s="63"/>
    </row>
    <row r="111" spans="3:7" x14ac:dyDescent="0.2">
      <c r="C111" s="15"/>
      <c r="D111" s="15"/>
      <c r="E111" s="63"/>
      <c r="F111" s="64"/>
      <c r="G111" s="63"/>
    </row>
    <row r="112" spans="3:7" x14ac:dyDescent="0.2">
      <c r="C112" s="15"/>
      <c r="D112" s="15"/>
      <c r="E112" s="63"/>
      <c r="F112" s="64"/>
      <c r="G112" s="63"/>
    </row>
    <row r="113" spans="3:7" x14ac:dyDescent="0.2">
      <c r="C113" s="15"/>
      <c r="D113" s="15"/>
      <c r="E113" s="63"/>
      <c r="F113" s="64"/>
      <c r="G113" s="63"/>
    </row>
    <row r="114" spans="3:7" x14ac:dyDescent="0.2">
      <c r="C114" s="15"/>
      <c r="D114" s="15"/>
      <c r="E114" s="63"/>
      <c r="F114" s="64"/>
      <c r="G114" s="63"/>
    </row>
    <row r="115" spans="3:7" x14ac:dyDescent="0.2">
      <c r="C115" s="15"/>
      <c r="D115" s="15"/>
      <c r="E115" s="63"/>
      <c r="F115" s="64"/>
      <c r="G115" s="63"/>
    </row>
    <row r="116" spans="3:7" x14ac:dyDescent="0.2">
      <c r="C116" s="15"/>
      <c r="D116" s="15"/>
      <c r="E116" s="63"/>
      <c r="F116" s="64"/>
      <c r="G116" s="63"/>
    </row>
    <row r="117" spans="3:7" x14ac:dyDescent="0.2">
      <c r="C117" s="15"/>
      <c r="D117" s="15"/>
      <c r="E117" s="63"/>
      <c r="F117" s="64"/>
      <c r="G117" s="63"/>
    </row>
    <row r="118" spans="3:7" x14ac:dyDescent="0.2">
      <c r="C118" s="15"/>
      <c r="D118" s="15"/>
      <c r="E118" s="63"/>
      <c r="F118" s="64"/>
      <c r="G118" s="63"/>
    </row>
    <row r="119" spans="3:7" x14ac:dyDescent="0.2">
      <c r="C119" s="15"/>
      <c r="D119" s="15"/>
      <c r="E119" s="63"/>
      <c r="F119" s="64"/>
      <c r="G119" s="63"/>
    </row>
    <row r="120" spans="3:7" x14ac:dyDescent="0.2">
      <c r="C120" s="15"/>
      <c r="D120" s="15"/>
      <c r="E120" s="63"/>
      <c r="F120" s="64"/>
      <c r="G120" s="63"/>
    </row>
    <row r="121" spans="3:7" x14ac:dyDescent="0.2">
      <c r="C121" s="15"/>
      <c r="D121" s="15"/>
      <c r="E121" s="63"/>
      <c r="F121" s="64"/>
      <c r="G121" s="63"/>
    </row>
    <row r="122" spans="3:7" x14ac:dyDescent="0.2">
      <c r="C122" s="15"/>
      <c r="D122" s="15"/>
      <c r="E122" s="63"/>
      <c r="F122" s="64"/>
      <c r="G122" s="63"/>
    </row>
  </sheetData>
  <mergeCells count="33">
    <mergeCell ref="A13:A14"/>
    <mergeCell ref="J32:P32"/>
    <mergeCell ref="B13:B14"/>
    <mergeCell ref="C13:C14"/>
    <mergeCell ref="D13:D14"/>
    <mergeCell ref="E13:E14"/>
    <mergeCell ref="F13:K13"/>
    <mergeCell ref="A32:B32"/>
    <mergeCell ref="C32:F32"/>
    <mergeCell ref="H32:I32"/>
    <mergeCell ref="A10:N10"/>
    <mergeCell ref="A12:P12"/>
    <mergeCell ref="A1:P1"/>
    <mergeCell ref="A2:P2"/>
    <mergeCell ref="A3:P3"/>
    <mergeCell ref="A4:P4"/>
    <mergeCell ref="A7:B7"/>
    <mergeCell ref="A35:G35"/>
    <mergeCell ref="H35:P35"/>
    <mergeCell ref="A5:E5"/>
    <mergeCell ref="A6:E6"/>
    <mergeCell ref="L13:P13"/>
    <mergeCell ref="C29:K29"/>
    <mergeCell ref="C30:K30"/>
    <mergeCell ref="A33:F33"/>
    <mergeCell ref="H33:P33"/>
    <mergeCell ref="A34:P34"/>
    <mergeCell ref="A11:P11"/>
    <mergeCell ref="C7:P7"/>
    <mergeCell ref="A8:B8"/>
    <mergeCell ref="C8:P8"/>
    <mergeCell ref="A31:P31"/>
    <mergeCell ref="A9:P9"/>
  </mergeCells>
  <phoneticPr fontId="22" type="noConversion"/>
  <pageMargins left="0.7" right="0.7" top="0.75" bottom="0.75" header="0.3" footer="0.3"/>
  <pageSetup paperSize="9" scale="80"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view="pageBreakPreview" zoomScale="60" zoomScaleNormal="100" workbookViewId="0">
      <selection activeCell="AA42" sqref="AA42"/>
    </sheetView>
  </sheetViews>
  <sheetFormatPr defaultRowHeight="12.75" x14ac:dyDescent="0.2"/>
  <cols>
    <col min="1" max="1" width="5.7109375" style="62" customWidth="1"/>
    <col min="2" max="2" width="10" style="62" customWidth="1"/>
    <col min="3" max="3" width="30" style="4" customWidth="1"/>
    <col min="4" max="4" width="7.140625" style="4" customWidth="1"/>
    <col min="5" max="5" width="6.5703125" style="65" customWidth="1"/>
    <col min="6" max="6" width="7.42578125" style="21" customWidth="1"/>
    <col min="7" max="7" width="6.5703125" style="65" customWidth="1"/>
    <col min="8" max="8" width="7" style="4" customWidth="1"/>
    <col min="9" max="9" width="6.28515625" style="4" customWidth="1"/>
    <col min="10" max="10" width="7" style="4" customWidth="1"/>
    <col min="11" max="11" width="7.5703125" style="4" customWidth="1"/>
    <col min="12" max="12" width="7.85546875" style="4" customWidth="1"/>
    <col min="13" max="13" width="7.5703125" style="4" customWidth="1"/>
    <col min="14" max="14" width="7" style="4" customWidth="1"/>
    <col min="15" max="15" width="7.85546875" style="4" customWidth="1"/>
    <col min="16" max="16" width="9" style="4" customWidth="1"/>
    <col min="17" max="16384" width="9.140625" style="35"/>
  </cols>
  <sheetData>
    <row r="1" spans="1:17" x14ac:dyDescent="0.2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x14ac:dyDescent="0.2">
      <c r="A2" s="137" t="s">
        <v>162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x14ac:dyDescent="0.2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7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7" s="4" customFormat="1" ht="12.75" customHeight="1" x14ac:dyDescent="0.2">
      <c r="A5" s="70" t="s">
        <v>89</v>
      </c>
      <c r="B5" s="70"/>
      <c r="C5" s="70"/>
      <c r="D5" s="70"/>
      <c r="E5" s="70"/>
    </row>
    <row r="6" spans="1:17" s="4" customFormat="1" ht="12.75" customHeight="1" x14ac:dyDescent="0.2">
      <c r="A6" s="70" t="s">
        <v>195</v>
      </c>
      <c r="B6" s="70"/>
      <c r="C6" s="70"/>
      <c r="D6" s="70"/>
      <c r="E6" s="70"/>
    </row>
    <row r="7" spans="1:17" ht="12.75" customHeight="1" x14ac:dyDescent="0.2">
      <c r="A7" s="136"/>
      <c r="B7" s="136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7" ht="12.75" customHeight="1" x14ac:dyDescent="0.2">
      <c r="A8" s="136" t="s">
        <v>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7" ht="12.75" customHeight="1" x14ac:dyDescent="0.2">
      <c r="A9" s="136" t="s">
        <v>211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7" ht="12.75" customHeight="1" x14ac:dyDescent="0.2">
      <c r="A10" s="92" t="s">
        <v>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6">
        <f>P29</f>
        <v>0</v>
      </c>
      <c r="P10" s="37" t="s">
        <v>10</v>
      </c>
    </row>
    <row r="11" spans="1:17" ht="12.75" customHeight="1" x14ac:dyDescent="0.2">
      <c r="A11" s="92" t="s">
        <v>160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7" ht="13.5" thickBot="1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38"/>
    </row>
    <row r="13" spans="1:17" ht="12.75" customHeight="1" x14ac:dyDescent="0.2">
      <c r="A13" s="147" t="s">
        <v>12</v>
      </c>
      <c r="B13" s="144" t="s">
        <v>11</v>
      </c>
      <c r="C13" s="97" t="s">
        <v>61</v>
      </c>
      <c r="D13" s="142" t="s">
        <v>13</v>
      </c>
      <c r="E13" s="140" t="s">
        <v>14</v>
      </c>
      <c r="F13" s="149" t="s">
        <v>3</v>
      </c>
      <c r="G13" s="138"/>
      <c r="H13" s="138"/>
      <c r="I13" s="138"/>
      <c r="J13" s="138"/>
      <c r="K13" s="139"/>
      <c r="L13" s="138" t="s">
        <v>4</v>
      </c>
      <c r="M13" s="138"/>
      <c r="N13" s="138"/>
      <c r="O13" s="138"/>
      <c r="P13" s="139"/>
      <c r="Q13" s="39"/>
    </row>
    <row r="14" spans="1:17" ht="76.5" customHeight="1" x14ac:dyDescent="0.2">
      <c r="A14" s="148"/>
      <c r="B14" s="145"/>
      <c r="C14" s="107"/>
      <c r="D14" s="143"/>
      <c r="E14" s="141"/>
      <c r="F14" s="40" t="s">
        <v>16</v>
      </c>
      <c r="G14" s="41" t="s">
        <v>15</v>
      </c>
      <c r="H14" s="40" t="s">
        <v>17</v>
      </c>
      <c r="I14" s="40" t="s">
        <v>18</v>
      </c>
      <c r="J14" s="40" t="s">
        <v>19</v>
      </c>
      <c r="K14" s="42" t="s">
        <v>20</v>
      </c>
      <c r="L14" s="43" t="s">
        <v>21</v>
      </c>
      <c r="M14" s="43" t="s">
        <v>17</v>
      </c>
      <c r="N14" s="40" t="s">
        <v>18</v>
      </c>
      <c r="O14" s="40" t="s">
        <v>19</v>
      </c>
      <c r="P14" s="42" t="s">
        <v>22</v>
      </c>
      <c r="Q14" s="39"/>
    </row>
    <row r="15" spans="1:17" s="50" customFormat="1" ht="13.5" thickBot="1" x14ac:dyDescent="0.25">
      <c r="A15" s="44">
        <v>1</v>
      </c>
      <c r="B15" s="45" t="s">
        <v>23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7">
        <v>11</v>
      </c>
      <c r="L15" s="48">
        <v>12</v>
      </c>
      <c r="M15" s="48">
        <v>13</v>
      </c>
      <c r="N15" s="46">
        <v>14</v>
      </c>
      <c r="O15" s="46">
        <v>15</v>
      </c>
      <c r="P15" s="47">
        <v>16</v>
      </c>
      <c r="Q15" s="49"/>
    </row>
    <row r="16" spans="1:17" x14ac:dyDescent="0.2">
      <c r="A16" s="25"/>
      <c r="B16" s="51"/>
      <c r="C16" s="52" t="s">
        <v>162</v>
      </c>
      <c r="D16" s="26"/>
      <c r="E16" s="53"/>
      <c r="F16" s="27"/>
      <c r="G16" s="53"/>
      <c r="H16" s="27"/>
      <c r="I16" s="27"/>
      <c r="J16" s="27"/>
      <c r="K16" s="28"/>
      <c r="L16" s="54"/>
      <c r="M16" s="54"/>
      <c r="N16" s="54"/>
      <c r="O16" s="54"/>
      <c r="P16" s="28"/>
      <c r="Q16" s="39"/>
    </row>
    <row r="17" spans="1:17" x14ac:dyDescent="0.2">
      <c r="A17" s="25" t="s">
        <v>62</v>
      </c>
      <c r="B17" s="55" t="s">
        <v>112</v>
      </c>
      <c r="C17" s="9" t="s">
        <v>163</v>
      </c>
      <c r="D17" s="6" t="s">
        <v>164</v>
      </c>
      <c r="E17" s="66">
        <v>175</v>
      </c>
      <c r="F17" s="56"/>
      <c r="G17" s="56"/>
      <c r="H17" s="2"/>
      <c r="I17" s="2"/>
      <c r="J17" s="2"/>
      <c r="K17" s="10"/>
      <c r="L17" s="57"/>
      <c r="M17" s="57"/>
      <c r="N17" s="57"/>
      <c r="O17" s="57"/>
      <c r="P17" s="10"/>
      <c r="Q17" s="39"/>
    </row>
    <row r="18" spans="1:17" ht="38.25" x14ac:dyDescent="0.2">
      <c r="A18" s="25" t="s">
        <v>23</v>
      </c>
      <c r="B18" s="55" t="s">
        <v>112</v>
      </c>
      <c r="C18" s="9" t="s">
        <v>165</v>
      </c>
      <c r="D18" s="6" t="s">
        <v>178</v>
      </c>
      <c r="E18" s="58">
        <v>1</v>
      </c>
      <c r="F18" s="56"/>
      <c r="G18" s="56"/>
      <c r="H18" s="2"/>
      <c r="I18" s="2"/>
      <c r="J18" s="2"/>
      <c r="K18" s="10"/>
      <c r="L18" s="57"/>
      <c r="M18" s="57"/>
      <c r="N18" s="57"/>
      <c r="O18" s="57"/>
      <c r="P18" s="10"/>
      <c r="Q18" s="39"/>
    </row>
    <row r="19" spans="1:17" x14ac:dyDescent="0.2">
      <c r="A19" s="25" t="s">
        <v>64</v>
      </c>
      <c r="B19" s="55" t="s">
        <v>112</v>
      </c>
      <c r="C19" s="9" t="s">
        <v>166</v>
      </c>
      <c r="D19" s="6" t="s">
        <v>167</v>
      </c>
      <c r="E19" s="58">
        <v>3</v>
      </c>
      <c r="F19" s="56"/>
      <c r="G19" s="56"/>
      <c r="H19" s="2"/>
      <c r="I19" s="2"/>
      <c r="J19" s="2"/>
      <c r="K19" s="10"/>
      <c r="L19" s="57"/>
      <c r="M19" s="57"/>
      <c r="N19" s="57"/>
      <c r="O19" s="57"/>
      <c r="P19" s="10"/>
      <c r="Q19" s="39"/>
    </row>
    <row r="20" spans="1:17" x14ac:dyDescent="0.2">
      <c r="A20" s="25" t="s">
        <v>65</v>
      </c>
      <c r="B20" s="55" t="s">
        <v>112</v>
      </c>
      <c r="C20" s="9" t="s">
        <v>168</v>
      </c>
      <c r="D20" s="6" t="s">
        <v>178</v>
      </c>
      <c r="E20" s="58">
        <v>1</v>
      </c>
      <c r="F20" s="56"/>
      <c r="G20" s="56"/>
      <c r="H20" s="2"/>
      <c r="I20" s="2"/>
      <c r="J20" s="2"/>
      <c r="K20" s="10"/>
      <c r="L20" s="57"/>
      <c r="M20" s="57"/>
      <c r="N20" s="57"/>
      <c r="O20" s="57"/>
      <c r="P20" s="10"/>
      <c r="Q20" s="39"/>
    </row>
    <row r="21" spans="1:17" x14ac:dyDescent="0.2">
      <c r="A21" s="25" t="s">
        <v>66</v>
      </c>
      <c r="B21" s="55" t="s">
        <v>112</v>
      </c>
      <c r="C21" s="9" t="s">
        <v>173</v>
      </c>
      <c r="D21" s="6" t="s">
        <v>178</v>
      </c>
      <c r="E21" s="58">
        <v>2</v>
      </c>
      <c r="F21" s="56"/>
      <c r="G21" s="56"/>
      <c r="H21" s="2"/>
      <c r="I21" s="2"/>
      <c r="J21" s="2"/>
      <c r="K21" s="10"/>
      <c r="L21" s="57"/>
      <c r="M21" s="57"/>
      <c r="N21" s="57"/>
      <c r="O21" s="57"/>
      <c r="P21" s="10"/>
      <c r="Q21" s="39"/>
    </row>
    <row r="22" spans="1:17" x14ac:dyDescent="0.2">
      <c r="A22" s="25" t="s">
        <v>67</v>
      </c>
      <c r="B22" s="55" t="s">
        <v>112</v>
      </c>
      <c r="C22" s="9" t="s">
        <v>174</v>
      </c>
      <c r="D22" s="6" t="s">
        <v>178</v>
      </c>
      <c r="E22" s="58">
        <v>1</v>
      </c>
      <c r="F22" s="56"/>
      <c r="G22" s="56"/>
      <c r="H22" s="2"/>
      <c r="I22" s="2"/>
      <c r="J22" s="2"/>
      <c r="K22" s="10"/>
      <c r="L22" s="57"/>
      <c r="M22" s="57"/>
      <c r="N22" s="57"/>
      <c r="O22" s="57"/>
      <c r="P22" s="10"/>
      <c r="Q22" s="39"/>
    </row>
    <row r="23" spans="1:17" x14ac:dyDescent="0.2">
      <c r="A23" s="25" t="s">
        <v>68</v>
      </c>
      <c r="B23" s="55" t="s">
        <v>112</v>
      </c>
      <c r="C23" s="9" t="s">
        <v>175</v>
      </c>
      <c r="D23" s="6" t="s">
        <v>178</v>
      </c>
      <c r="E23" s="58">
        <v>1</v>
      </c>
      <c r="F23" s="56"/>
      <c r="G23" s="56"/>
      <c r="H23" s="2"/>
      <c r="I23" s="2"/>
      <c r="J23" s="2"/>
      <c r="K23" s="10"/>
      <c r="L23" s="57"/>
      <c r="M23" s="57"/>
      <c r="N23" s="57"/>
      <c r="O23" s="57"/>
      <c r="P23" s="10"/>
      <c r="Q23" s="39"/>
    </row>
    <row r="24" spans="1:17" x14ac:dyDescent="0.2">
      <c r="A24" s="25" t="s">
        <v>69</v>
      </c>
      <c r="B24" s="55" t="s">
        <v>112</v>
      </c>
      <c r="C24" s="9" t="s">
        <v>169</v>
      </c>
      <c r="D24" s="6" t="s">
        <v>210</v>
      </c>
      <c r="E24" s="58">
        <v>1</v>
      </c>
      <c r="F24" s="56"/>
      <c r="G24" s="56"/>
      <c r="H24" s="2"/>
      <c r="I24" s="2"/>
      <c r="J24" s="2"/>
      <c r="K24" s="10"/>
      <c r="L24" s="57"/>
      <c r="M24" s="57"/>
      <c r="N24" s="57"/>
      <c r="O24" s="57"/>
      <c r="P24" s="10"/>
      <c r="Q24" s="39"/>
    </row>
    <row r="25" spans="1:17" x14ac:dyDescent="0.2">
      <c r="A25" s="25" t="s">
        <v>70</v>
      </c>
      <c r="B25" s="55" t="s">
        <v>112</v>
      </c>
      <c r="C25" s="9" t="s">
        <v>170</v>
      </c>
      <c r="D25" s="6" t="s">
        <v>172</v>
      </c>
      <c r="E25" s="66">
        <f>12*5</f>
        <v>60</v>
      </c>
      <c r="F25" s="56"/>
      <c r="G25" s="56"/>
      <c r="H25" s="2"/>
      <c r="I25" s="2"/>
      <c r="J25" s="2"/>
      <c r="K25" s="10"/>
      <c r="L25" s="57"/>
      <c r="M25" s="57"/>
      <c r="N25" s="57"/>
      <c r="O25" s="57"/>
      <c r="P25" s="10"/>
      <c r="Q25" s="39"/>
    </row>
    <row r="26" spans="1:17" x14ac:dyDescent="0.2">
      <c r="A26" s="25" t="s">
        <v>71</v>
      </c>
      <c r="B26" s="55" t="s">
        <v>112</v>
      </c>
      <c r="C26" s="9" t="s">
        <v>171</v>
      </c>
      <c r="D26" s="6" t="s">
        <v>178</v>
      </c>
      <c r="E26" s="58">
        <v>1</v>
      </c>
      <c r="F26" s="56"/>
      <c r="G26" s="56"/>
      <c r="H26" s="2"/>
      <c r="I26" s="2"/>
      <c r="J26" s="2"/>
      <c r="K26" s="10"/>
      <c r="L26" s="57"/>
      <c r="M26" s="57"/>
      <c r="N26" s="57"/>
      <c r="O26" s="57"/>
      <c r="P26" s="10"/>
      <c r="Q26" s="39"/>
    </row>
    <row r="27" spans="1:17" s="4" customFormat="1" x14ac:dyDescent="0.2">
      <c r="A27" s="8"/>
      <c r="B27" s="55"/>
      <c r="C27" s="29" t="s">
        <v>0</v>
      </c>
      <c r="D27" s="6"/>
      <c r="E27" s="58"/>
      <c r="F27" s="2"/>
      <c r="G27" s="58"/>
      <c r="H27" s="6"/>
      <c r="I27" s="6"/>
      <c r="J27" s="6"/>
      <c r="K27" s="7"/>
      <c r="L27" s="57"/>
      <c r="M27" s="57"/>
      <c r="N27" s="57"/>
      <c r="O27" s="57"/>
      <c r="P27" s="57"/>
      <c r="Q27" s="59"/>
    </row>
    <row r="28" spans="1:17" s="4" customFormat="1" x14ac:dyDescent="0.2">
      <c r="A28" s="8"/>
      <c r="B28" s="55"/>
      <c r="C28" s="150" t="s">
        <v>217</v>
      </c>
      <c r="D28" s="151"/>
      <c r="E28" s="151"/>
      <c r="F28" s="151"/>
      <c r="G28" s="151"/>
      <c r="H28" s="151"/>
      <c r="I28" s="151"/>
      <c r="J28" s="151"/>
      <c r="K28" s="152"/>
      <c r="L28" s="57"/>
      <c r="M28" s="57"/>
      <c r="N28" s="57">
        <f>N27*0.03</f>
        <v>0</v>
      </c>
      <c r="O28" s="57"/>
      <c r="P28" s="10"/>
      <c r="Q28" s="59"/>
    </row>
    <row r="29" spans="1:17" s="4" customFormat="1" ht="13.5" thickBot="1" x14ac:dyDescent="0.25">
      <c r="A29" s="31"/>
      <c r="B29" s="60"/>
      <c r="C29" s="153" t="s">
        <v>24</v>
      </c>
      <c r="D29" s="154"/>
      <c r="E29" s="154"/>
      <c r="F29" s="154"/>
      <c r="G29" s="154"/>
      <c r="H29" s="154"/>
      <c r="I29" s="154"/>
      <c r="J29" s="154"/>
      <c r="K29" s="155"/>
      <c r="L29" s="61"/>
      <c r="M29" s="61"/>
      <c r="N29" s="61"/>
      <c r="O29" s="61"/>
      <c r="P29" s="34">
        <f>P27+N28</f>
        <v>0</v>
      </c>
      <c r="Q29" s="59"/>
    </row>
    <row r="30" spans="1:17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38"/>
    </row>
    <row r="31" spans="1:17" ht="12.75" customHeight="1" x14ac:dyDescent="0.2">
      <c r="A31" s="70" t="s">
        <v>54</v>
      </c>
      <c r="B31" s="70"/>
      <c r="C31" s="68" t="s">
        <v>206</v>
      </c>
      <c r="D31" s="68"/>
      <c r="E31" s="68"/>
      <c r="F31" s="68"/>
      <c r="G31" s="37"/>
      <c r="H31" s="70" t="s">
        <v>55</v>
      </c>
      <c r="I31" s="70"/>
      <c r="J31" s="68" t="s">
        <v>156</v>
      </c>
      <c r="K31" s="68"/>
      <c r="L31" s="68"/>
      <c r="M31" s="68"/>
      <c r="N31" s="68"/>
      <c r="O31" s="68"/>
      <c r="P31" s="68"/>
    </row>
    <row r="32" spans="1:17" ht="12.75" customHeight="1" x14ac:dyDescent="0.2">
      <c r="A32" s="106" t="s">
        <v>44</v>
      </c>
      <c r="B32" s="106"/>
      <c r="C32" s="106"/>
      <c r="D32" s="106"/>
      <c r="E32" s="106"/>
      <c r="F32" s="106"/>
      <c r="G32" s="37"/>
      <c r="H32" s="106" t="s">
        <v>44</v>
      </c>
      <c r="I32" s="106"/>
      <c r="J32" s="106"/>
      <c r="K32" s="106"/>
      <c r="L32" s="106"/>
      <c r="M32" s="106"/>
      <c r="N32" s="106"/>
      <c r="O32" s="106"/>
      <c r="P32" s="106"/>
    </row>
    <row r="33" spans="1:16" ht="12.75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1:16" ht="12.75" customHeight="1" x14ac:dyDescent="0.2">
      <c r="A34" s="70" t="s">
        <v>191</v>
      </c>
      <c r="B34" s="70"/>
      <c r="C34" s="70"/>
      <c r="D34" s="70"/>
      <c r="E34" s="70"/>
      <c r="F34" s="70"/>
      <c r="G34" s="70"/>
      <c r="H34" s="70" t="s">
        <v>27</v>
      </c>
      <c r="I34" s="70"/>
      <c r="J34" s="70"/>
      <c r="K34" s="70"/>
      <c r="L34" s="70"/>
      <c r="M34" s="70"/>
      <c r="N34" s="70"/>
      <c r="O34" s="70"/>
      <c r="P34" s="70"/>
    </row>
    <row r="35" spans="1:16" x14ac:dyDescent="0.2">
      <c r="C35" s="15"/>
      <c r="D35" s="15"/>
      <c r="E35" s="63"/>
      <c r="F35" s="64"/>
      <c r="G35" s="63"/>
    </row>
    <row r="36" spans="1:16" x14ac:dyDescent="0.2">
      <c r="C36" s="15"/>
      <c r="D36" s="15"/>
      <c r="E36" s="63"/>
      <c r="F36" s="64"/>
      <c r="G36" s="63"/>
    </row>
    <row r="37" spans="1:16" x14ac:dyDescent="0.2">
      <c r="C37" s="15"/>
      <c r="D37" s="15"/>
      <c r="E37" s="63"/>
      <c r="F37" s="64"/>
      <c r="G37" s="63"/>
    </row>
    <row r="38" spans="1:16" x14ac:dyDescent="0.2">
      <c r="C38" s="15"/>
      <c r="D38" s="15"/>
      <c r="E38" s="63"/>
      <c r="F38" s="64"/>
      <c r="G38" s="63"/>
    </row>
    <row r="39" spans="1:16" x14ac:dyDescent="0.2">
      <c r="C39" s="15"/>
      <c r="D39" s="15"/>
      <c r="E39" s="63"/>
      <c r="F39" s="64"/>
      <c r="G39" s="63"/>
    </row>
    <row r="40" spans="1:16" x14ac:dyDescent="0.2">
      <c r="C40" s="15"/>
      <c r="D40" s="15"/>
      <c r="E40" s="63"/>
      <c r="F40" s="64"/>
      <c r="G40" s="63"/>
    </row>
    <row r="41" spans="1:16" x14ac:dyDescent="0.2">
      <c r="C41" s="15"/>
      <c r="D41" s="15"/>
      <c r="E41" s="63"/>
      <c r="F41" s="64"/>
      <c r="G41" s="63"/>
    </row>
    <row r="42" spans="1:16" x14ac:dyDescent="0.2">
      <c r="C42" s="15"/>
      <c r="D42" s="15"/>
      <c r="E42" s="63"/>
      <c r="F42" s="64"/>
      <c r="G42" s="63"/>
    </row>
    <row r="43" spans="1:16" x14ac:dyDescent="0.2">
      <c r="C43" s="15"/>
      <c r="D43" s="15"/>
      <c r="E43" s="63"/>
      <c r="F43" s="64"/>
      <c r="G43" s="63"/>
    </row>
    <row r="44" spans="1:16" x14ac:dyDescent="0.2">
      <c r="C44" s="15"/>
      <c r="D44" s="15"/>
      <c r="E44" s="63"/>
      <c r="F44" s="64"/>
      <c r="G44" s="63"/>
    </row>
    <row r="45" spans="1:16" x14ac:dyDescent="0.2">
      <c r="C45" s="15"/>
      <c r="D45" s="15"/>
      <c r="E45" s="63"/>
      <c r="F45" s="64"/>
      <c r="G45" s="63"/>
    </row>
    <row r="46" spans="1:16" x14ac:dyDescent="0.2">
      <c r="C46" s="15"/>
      <c r="D46" s="15"/>
      <c r="E46" s="63"/>
      <c r="F46" s="64"/>
      <c r="G46" s="63"/>
    </row>
    <row r="47" spans="1:16" x14ac:dyDescent="0.2">
      <c r="C47" s="15"/>
      <c r="D47" s="15"/>
      <c r="E47" s="63"/>
      <c r="F47" s="64"/>
      <c r="G47" s="63"/>
    </row>
    <row r="48" spans="1:16" x14ac:dyDescent="0.2">
      <c r="C48" s="15"/>
      <c r="D48" s="15"/>
      <c r="E48" s="63"/>
      <c r="F48" s="64"/>
      <c r="G48" s="63"/>
    </row>
    <row r="49" spans="3:7" x14ac:dyDescent="0.2">
      <c r="C49" s="15"/>
      <c r="D49" s="15"/>
      <c r="E49" s="63"/>
      <c r="F49" s="64"/>
      <c r="G49" s="63"/>
    </row>
    <row r="50" spans="3:7" x14ac:dyDescent="0.2">
      <c r="C50" s="15"/>
      <c r="D50" s="15"/>
      <c r="E50" s="63"/>
      <c r="F50" s="64"/>
      <c r="G50" s="63"/>
    </row>
    <row r="51" spans="3:7" x14ac:dyDescent="0.2">
      <c r="C51" s="15"/>
      <c r="D51" s="15"/>
      <c r="E51" s="63"/>
      <c r="F51" s="64"/>
      <c r="G51" s="63"/>
    </row>
    <row r="52" spans="3:7" x14ac:dyDescent="0.2">
      <c r="C52" s="15"/>
      <c r="D52" s="15"/>
      <c r="E52" s="63"/>
      <c r="F52" s="64"/>
      <c r="G52" s="63"/>
    </row>
    <row r="53" spans="3:7" x14ac:dyDescent="0.2">
      <c r="C53" s="15"/>
      <c r="D53" s="15"/>
      <c r="E53" s="63"/>
      <c r="F53" s="64"/>
      <c r="G53" s="63"/>
    </row>
    <row r="54" spans="3:7" x14ac:dyDescent="0.2">
      <c r="C54" s="15"/>
      <c r="D54" s="15"/>
      <c r="E54" s="63"/>
      <c r="F54" s="64"/>
      <c r="G54" s="63"/>
    </row>
    <row r="55" spans="3:7" x14ac:dyDescent="0.2">
      <c r="C55" s="15"/>
      <c r="D55" s="15"/>
      <c r="E55" s="63"/>
      <c r="F55" s="64"/>
      <c r="G55" s="63"/>
    </row>
    <row r="56" spans="3:7" x14ac:dyDescent="0.2">
      <c r="C56" s="15"/>
      <c r="D56" s="15"/>
      <c r="E56" s="63"/>
      <c r="F56" s="64"/>
      <c r="G56" s="63"/>
    </row>
    <row r="57" spans="3:7" x14ac:dyDescent="0.2">
      <c r="C57" s="15"/>
      <c r="D57" s="15"/>
      <c r="E57" s="63"/>
      <c r="F57" s="64"/>
      <c r="G57" s="63"/>
    </row>
    <row r="58" spans="3:7" x14ac:dyDescent="0.2">
      <c r="C58" s="15"/>
      <c r="D58" s="15"/>
      <c r="E58" s="63"/>
      <c r="F58" s="64"/>
      <c r="G58" s="63"/>
    </row>
    <row r="59" spans="3:7" x14ac:dyDescent="0.2">
      <c r="C59" s="15"/>
      <c r="D59" s="15"/>
      <c r="E59" s="63"/>
      <c r="F59" s="64"/>
      <c r="G59" s="63"/>
    </row>
    <row r="60" spans="3:7" x14ac:dyDescent="0.2">
      <c r="C60" s="15"/>
      <c r="D60" s="15"/>
      <c r="E60" s="63"/>
      <c r="F60" s="64"/>
      <c r="G60" s="63"/>
    </row>
    <row r="61" spans="3:7" x14ac:dyDescent="0.2">
      <c r="C61" s="15"/>
      <c r="D61" s="15"/>
      <c r="E61" s="63"/>
      <c r="F61" s="64"/>
      <c r="G61" s="63"/>
    </row>
    <row r="62" spans="3:7" x14ac:dyDescent="0.2">
      <c r="C62" s="15"/>
      <c r="D62" s="15"/>
      <c r="E62" s="63"/>
      <c r="F62" s="64"/>
      <c r="G62" s="63"/>
    </row>
    <row r="63" spans="3:7" x14ac:dyDescent="0.2">
      <c r="C63" s="15"/>
      <c r="D63" s="15"/>
      <c r="E63" s="63"/>
      <c r="F63" s="64"/>
      <c r="G63" s="63"/>
    </row>
    <row r="64" spans="3:7" x14ac:dyDescent="0.2">
      <c r="C64" s="15"/>
      <c r="D64" s="15"/>
      <c r="E64" s="63"/>
      <c r="F64" s="64"/>
      <c r="G64" s="63"/>
    </row>
    <row r="65" spans="3:7" x14ac:dyDescent="0.2">
      <c r="C65" s="15"/>
      <c r="D65" s="15"/>
      <c r="E65" s="63"/>
      <c r="F65" s="64"/>
      <c r="G65" s="63"/>
    </row>
    <row r="66" spans="3:7" x14ac:dyDescent="0.2">
      <c r="C66" s="15"/>
      <c r="D66" s="15"/>
      <c r="E66" s="63"/>
      <c r="F66" s="64"/>
      <c r="G66" s="63"/>
    </row>
    <row r="67" spans="3:7" x14ac:dyDescent="0.2">
      <c r="C67" s="15"/>
      <c r="D67" s="15"/>
      <c r="E67" s="63"/>
      <c r="F67" s="64"/>
      <c r="G67" s="63"/>
    </row>
    <row r="68" spans="3:7" x14ac:dyDescent="0.2">
      <c r="C68" s="15"/>
      <c r="D68" s="15"/>
      <c r="E68" s="63"/>
      <c r="F68" s="64"/>
      <c r="G68" s="63"/>
    </row>
    <row r="69" spans="3:7" x14ac:dyDescent="0.2">
      <c r="C69" s="15"/>
      <c r="D69" s="15"/>
      <c r="E69" s="63"/>
      <c r="F69" s="64"/>
      <c r="G69" s="63"/>
    </row>
    <row r="70" spans="3:7" x14ac:dyDescent="0.2">
      <c r="C70" s="15"/>
      <c r="D70" s="15"/>
      <c r="E70" s="63"/>
      <c r="F70" s="64"/>
      <c r="G70" s="63"/>
    </row>
    <row r="71" spans="3:7" x14ac:dyDescent="0.2">
      <c r="C71" s="15"/>
      <c r="D71" s="15"/>
      <c r="E71" s="63"/>
      <c r="F71" s="64"/>
      <c r="G71" s="63"/>
    </row>
    <row r="72" spans="3:7" x14ac:dyDescent="0.2">
      <c r="C72" s="15"/>
      <c r="D72" s="15"/>
      <c r="E72" s="63"/>
      <c r="F72" s="64"/>
      <c r="G72" s="63"/>
    </row>
    <row r="73" spans="3:7" x14ac:dyDescent="0.2">
      <c r="C73" s="15"/>
      <c r="D73" s="15"/>
      <c r="E73" s="63"/>
      <c r="F73" s="64"/>
      <c r="G73" s="63"/>
    </row>
    <row r="74" spans="3:7" x14ac:dyDescent="0.2">
      <c r="C74" s="15"/>
      <c r="D74" s="15"/>
      <c r="E74" s="63"/>
      <c r="F74" s="64"/>
      <c r="G74" s="63"/>
    </row>
    <row r="75" spans="3:7" x14ac:dyDescent="0.2">
      <c r="C75" s="15"/>
      <c r="D75" s="15"/>
      <c r="E75" s="63"/>
      <c r="F75" s="64"/>
      <c r="G75" s="63"/>
    </row>
    <row r="76" spans="3:7" x14ac:dyDescent="0.2">
      <c r="C76" s="15"/>
      <c r="D76" s="15"/>
      <c r="E76" s="63"/>
      <c r="F76" s="64"/>
      <c r="G76" s="63"/>
    </row>
    <row r="77" spans="3:7" x14ac:dyDescent="0.2">
      <c r="C77" s="15"/>
      <c r="D77" s="15"/>
      <c r="E77" s="63"/>
      <c r="F77" s="64"/>
      <c r="G77" s="63"/>
    </row>
    <row r="78" spans="3:7" x14ac:dyDescent="0.2">
      <c r="C78" s="15"/>
      <c r="D78" s="15"/>
      <c r="E78" s="63"/>
      <c r="F78" s="64"/>
      <c r="G78" s="63"/>
    </row>
    <row r="79" spans="3:7" x14ac:dyDescent="0.2">
      <c r="C79" s="15"/>
      <c r="D79" s="15"/>
      <c r="E79" s="63"/>
      <c r="F79" s="64"/>
      <c r="G79" s="63"/>
    </row>
    <row r="80" spans="3:7" x14ac:dyDescent="0.2">
      <c r="C80" s="15"/>
      <c r="D80" s="15"/>
      <c r="E80" s="63"/>
      <c r="F80" s="64"/>
      <c r="G80" s="63"/>
    </row>
    <row r="81" spans="3:7" x14ac:dyDescent="0.2">
      <c r="C81" s="15"/>
      <c r="D81" s="15"/>
      <c r="E81" s="63"/>
      <c r="F81" s="64"/>
      <c r="G81" s="63"/>
    </row>
    <row r="82" spans="3:7" x14ac:dyDescent="0.2">
      <c r="C82" s="15"/>
      <c r="D82" s="15"/>
      <c r="E82" s="63"/>
      <c r="F82" s="64"/>
      <c r="G82" s="63"/>
    </row>
    <row r="83" spans="3:7" x14ac:dyDescent="0.2">
      <c r="C83" s="15"/>
      <c r="D83" s="15"/>
      <c r="E83" s="63"/>
      <c r="F83" s="64"/>
      <c r="G83" s="63"/>
    </row>
    <row r="84" spans="3:7" x14ac:dyDescent="0.2">
      <c r="C84" s="15"/>
      <c r="D84" s="15"/>
      <c r="E84" s="63"/>
      <c r="F84" s="64"/>
      <c r="G84" s="63"/>
    </row>
    <row r="85" spans="3:7" x14ac:dyDescent="0.2">
      <c r="C85" s="15"/>
      <c r="D85" s="15"/>
      <c r="E85" s="63"/>
      <c r="F85" s="64"/>
      <c r="G85" s="63"/>
    </row>
    <row r="86" spans="3:7" x14ac:dyDescent="0.2">
      <c r="C86" s="15"/>
      <c r="D86" s="15"/>
      <c r="E86" s="63"/>
      <c r="F86" s="64"/>
      <c r="G86" s="63"/>
    </row>
    <row r="87" spans="3:7" x14ac:dyDescent="0.2">
      <c r="C87" s="15"/>
      <c r="D87" s="15"/>
      <c r="E87" s="63"/>
      <c r="F87" s="64"/>
      <c r="G87" s="63"/>
    </row>
    <row r="88" spans="3:7" x14ac:dyDescent="0.2">
      <c r="C88" s="15"/>
      <c r="D88" s="15"/>
      <c r="E88" s="63"/>
      <c r="F88" s="64"/>
      <c r="G88" s="63"/>
    </row>
    <row r="89" spans="3:7" x14ac:dyDescent="0.2">
      <c r="C89" s="15"/>
      <c r="D89" s="15"/>
      <c r="E89" s="63"/>
      <c r="F89" s="64"/>
      <c r="G89" s="63"/>
    </row>
    <row r="90" spans="3:7" x14ac:dyDescent="0.2">
      <c r="C90" s="15"/>
      <c r="D90" s="15"/>
      <c r="E90" s="63"/>
      <c r="F90" s="64"/>
      <c r="G90" s="63"/>
    </row>
    <row r="91" spans="3:7" x14ac:dyDescent="0.2">
      <c r="C91" s="15"/>
      <c r="D91" s="15"/>
      <c r="E91" s="63"/>
      <c r="F91" s="64"/>
      <c r="G91" s="63"/>
    </row>
    <row r="92" spans="3:7" x14ac:dyDescent="0.2">
      <c r="C92" s="15"/>
      <c r="D92" s="15"/>
      <c r="E92" s="63"/>
      <c r="F92" s="64"/>
      <c r="G92" s="63"/>
    </row>
    <row r="93" spans="3:7" x14ac:dyDescent="0.2">
      <c r="C93" s="15"/>
      <c r="D93" s="15"/>
      <c r="E93" s="63"/>
      <c r="F93" s="64"/>
      <c r="G93" s="63"/>
    </row>
    <row r="94" spans="3:7" x14ac:dyDescent="0.2">
      <c r="C94" s="15"/>
      <c r="D94" s="15"/>
      <c r="E94" s="63"/>
      <c r="F94" s="64"/>
      <c r="G94" s="63"/>
    </row>
    <row r="95" spans="3:7" x14ac:dyDescent="0.2">
      <c r="C95" s="15"/>
      <c r="D95" s="15"/>
      <c r="E95" s="63"/>
      <c r="F95" s="64"/>
      <c r="G95" s="63"/>
    </row>
    <row r="96" spans="3:7" x14ac:dyDescent="0.2">
      <c r="C96" s="15"/>
      <c r="D96" s="15"/>
      <c r="E96" s="63"/>
      <c r="F96" s="64"/>
      <c r="G96" s="63"/>
    </row>
    <row r="97" spans="3:7" x14ac:dyDescent="0.2">
      <c r="C97" s="15"/>
      <c r="D97" s="15"/>
      <c r="E97" s="63"/>
      <c r="F97" s="64"/>
      <c r="G97" s="63"/>
    </row>
    <row r="98" spans="3:7" x14ac:dyDescent="0.2">
      <c r="C98" s="15"/>
      <c r="D98" s="15"/>
      <c r="E98" s="63"/>
      <c r="F98" s="64"/>
      <c r="G98" s="63"/>
    </row>
    <row r="99" spans="3:7" x14ac:dyDescent="0.2">
      <c r="C99" s="15"/>
      <c r="D99" s="15"/>
      <c r="E99" s="63"/>
      <c r="F99" s="64"/>
      <c r="G99" s="63"/>
    </row>
    <row r="100" spans="3:7" x14ac:dyDescent="0.2">
      <c r="C100" s="15"/>
      <c r="D100" s="15"/>
      <c r="E100" s="63"/>
      <c r="F100" s="64"/>
      <c r="G100" s="63"/>
    </row>
    <row r="101" spans="3:7" x14ac:dyDescent="0.2">
      <c r="C101" s="15"/>
      <c r="D101" s="15"/>
      <c r="E101" s="63"/>
      <c r="F101" s="64"/>
      <c r="G101" s="63"/>
    </row>
    <row r="102" spans="3:7" x14ac:dyDescent="0.2">
      <c r="C102" s="15"/>
      <c r="D102" s="15"/>
      <c r="E102" s="63"/>
      <c r="F102" s="64"/>
      <c r="G102" s="63"/>
    </row>
    <row r="103" spans="3:7" x14ac:dyDescent="0.2">
      <c r="C103" s="15"/>
      <c r="D103" s="15"/>
      <c r="E103" s="63"/>
      <c r="F103" s="64"/>
      <c r="G103" s="63"/>
    </row>
    <row r="104" spans="3:7" x14ac:dyDescent="0.2">
      <c r="C104" s="15"/>
      <c r="D104" s="15"/>
      <c r="E104" s="63"/>
      <c r="F104" s="64"/>
      <c r="G104" s="63"/>
    </row>
    <row r="105" spans="3:7" x14ac:dyDescent="0.2">
      <c r="C105" s="15"/>
      <c r="D105" s="15"/>
      <c r="E105" s="63"/>
      <c r="F105" s="64"/>
      <c r="G105" s="63"/>
    </row>
    <row r="106" spans="3:7" x14ac:dyDescent="0.2">
      <c r="C106" s="15"/>
      <c r="D106" s="15"/>
      <c r="E106" s="63"/>
      <c r="F106" s="64"/>
      <c r="G106" s="63"/>
    </row>
    <row r="107" spans="3:7" x14ac:dyDescent="0.2">
      <c r="C107" s="15"/>
      <c r="D107" s="15"/>
      <c r="E107" s="63"/>
      <c r="F107" s="64"/>
      <c r="G107" s="63"/>
    </row>
    <row r="108" spans="3:7" x14ac:dyDescent="0.2">
      <c r="C108" s="15"/>
      <c r="D108" s="15"/>
      <c r="E108" s="63"/>
      <c r="F108" s="64"/>
      <c r="G108" s="63"/>
    </row>
    <row r="109" spans="3:7" x14ac:dyDescent="0.2">
      <c r="C109" s="15"/>
      <c r="D109" s="15"/>
      <c r="E109" s="63"/>
      <c r="F109" s="64"/>
      <c r="G109" s="63"/>
    </row>
    <row r="110" spans="3:7" x14ac:dyDescent="0.2">
      <c r="C110" s="15"/>
      <c r="D110" s="15"/>
      <c r="E110" s="63"/>
      <c r="F110" s="64"/>
      <c r="G110" s="63"/>
    </row>
    <row r="111" spans="3:7" x14ac:dyDescent="0.2">
      <c r="C111" s="15"/>
      <c r="D111" s="15"/>
      <c r="E111" s="63"/>
      <c r="F111" s="64"/>
      <c r="G111" s="63"/>
    </row>
    <row r="112" spans="3:7" x14ac:dyDescent="0.2">
      <c r="C112" s="15"/>
      <c r="D112" s="15"/>
      <c r="E112" s="63"/>
      <c r="F112" s="64"/>
      <c r="G112" s="63"/>
    </row>
    <row r="113" spans="3:7" x14ac:dyDescent="0.2">
      <c r="C113" s="15"/>
      <c r="D113" s="15"/>
      <c r="E113" s="63"/>
      <c r="F113" s="64"/>
      <c r="G113" s="63"/>
    </row>
    <row r="114" spans="3:7" x14ac:dyDescent="0.2">
      <c r="C114" s="15"/>
      <c r="D114" s="15"/>
      <c r="E114" s="63"/>
      <c r="F114" s="64"/>
      <c r="G114" s="63"/>
    </row>
    <row r="115" spans="3:7" x14ac:dyDescent="0.2">
      <c r="C115" s="15"/>
      <c r="D115" s="15"/>
      <c r="E115" s="63"/>
      <c r="F115" s="64"/>
      <c r="G115" s="63"/>
    </row>
    <row r="116" spans="3:7" x14ac:dyDescent="0.2">
      <c r="C116" s="15"/>
      <c r="D116" s="15"/>
      <c r="E116" s="63"/>
      <c r="F116" s="64"/>
      <c r="G116" s="63"/>
    </row>
    <row r="117" spans="3:7" x14ac:dyDescent="0.2">
      <c r="C117" s="15"/>
      <c r="D117" s="15"/>
      <c r="E117" s="63"/>
      <c r="F117" s="64"/>
      <c r="G117" s="63"/>
    </row>
    <row r="118" spans="3:7" x14ac:dyDescent="0.2">
      <c r="C118" s="15"/>
      <c r="D118" s="15"/>
      <c r="E118" s="63"/>
      <c r="F118" s="64"/>
      <c r="G118" s="63"/>
    </row>
    <row r="119" spans="3:7" x14ac:dyDescent="0.2">
      <c r="C119" s="15"/>
      <c r="D119" s="15"/>
      <c r="E119" s="63"/>
      <c r="F119" s="64"/>
      <c r="G119" s="63"/>
    </row>
    <row r="120" spans="3:7" x14ac:dyDescent="0.2">
      <c r="C120" s="15"/>
      <c r="D120" s="15"/>
      <c r="E120" s="63"/>
      <c r="F120" s="64"/>
      <c r="G120" s="63"/>
    </row>
    <row r="121" spans="3:7" x14ac:dyDescent="0.2">
      <c r="C121" s="15"/>
      <c r="D121" s="15"/>
      <c r="E121" s="63"/>
      <c r="F121" s="64"/>
      <c r="G121" s="63"/>
    </row>
    <row r="122" spans="3:7" x14ac:dyDescent="0.2">
      <c r="C122" s="15"/>
      <c r="D122" s="15"/>
      <c r="E122" s="63"/>
      <c r="F122" s="64"/>
      <c r="G122" s="63"/>
    </row>
    <row r="123" spans="3:7" x14ac:dyDescent="0.2">
      <c r="C123" s="15"/>
      <c r="D123" s="15"/>
      <c r="E123" s="63"/>
      <c r="F123" s="64"/>
      <c r="G123" s="63"/>
    </row>
    <row r="124" spans="3:7" x14ac:dyDescent="0.2">
      <c r="C124" s="15"/>
      <c r="D124" s="15"/>
      <c r="E124" s="63"/>
      <c r="F124" s="64"/>
      <c r="G124" s="63"/>
    </row>
    <row r="125" spans="3:7" x14ac:dyDescent="0.2">
      <c r="C125" s="15"/>
      <c r="D125" s="15"/>
      <c r="E125" s="63"/>
      <c r="F125" s="64"/>
      <c r="G125" s="63"/>
    </row>
    <row r="126" spans="3:7" x14ac:dyDescent="0.2">
      <c r="C126" s="15"/>
      <c r="D126" s="15"/>
      <c r="E126" s="63"/>
      <c r="F126" s="64"/>
      <c r="G126" s="63"/>
    </row>
    <row r="127" spans="3:7" x14ac:dyDescent="0.2">
      <c r="C127" s="15"/>
      <c r="D127" s="15"/>
      <c r="E127" s="63"/>
      <c r="F127" s="64"/>
      <c r="G127" s="63"/>
    </row>
    <row r="128" spans="3:7" x14ac:dyDescent="0.2">
      <c r="C128" s="15"/>
      <c r="D128" s="15"/>
      <c r="E128" s="63"/>
      <c r="F128" s="64"/>
      <c r="G128" s="63"/>
    </row>
    <row r="129" spans="3:7" x14ac:dyDescent="0.2">
      <c r="C129" s="15"/>
      <c r="D129" s="15"/>
      <c r="E129" s="63"/>
      <c r="F129" s="64"/>
      <c r="G129" s="63"/>
    </row>
    <row r="130" spans="3:7" x14ac:dyDescent="0.2">
      <c r="C130" s="15"/>
      <c r="D130" s="15"/>
      <c r="E130" s="63"/>
      <c r="F130" s="64"/>
      <c r="G130" s="63"/>
    </row>
    <row r="131" spans="3:7" x14ac:dyDescent="0.2">
      <c r="C131" s="15"/>
      <c r="D131" s="15"/>
      <c r="E131" s="63"/>
      <c r="F131" s="64"/>
      <c r="G131" s="63"/>
    </row>
    <row r="132" spans="3:7" x14ac:dyDescent="0.2">
      <c r="C132" s="15"/>
      <c r="D132" s="15"/>
      <c r="E132" s="63"/>
      <c r="F132" s="64"/>
      <c r="G132" s="63"/>
    </row>
    <row r="133" spans="3:7" x14ac:dyDescent="0.2">
      <c r="C133" s="15"/>
      <c r="D133" s="15"/>
      <c r="E133" s="63"/>
      <c r="F133" s="64"/>
      <c r="G133" s="63"/>
    </row>
    <row r="134" spans="3:7" x14ac:dyDescent="0.2">
      <c r="C134" s="15"/>
      <c r="D134" s="15"/>
      <c r="E134" s="63"/>
      <c r="F134" s="64"/>
      <c r="G134" s="63"/>
    </row>
    <row r="135" spans="3:7" x14ac:dyDescent="0.2">
      <c r="C135" s="15"/>
      <c r="D135" s="15"/>
      <c r="E135" s="63"/>
      <c r="F135" s="64"/>
      <c r="G135" s="63"/>
    </row>
    <row r="136" spans="3:7" x14ac:dyDescent="0.2">
      <c r="C136" s="15"/>
      <c r="D136" s="15"/>
      <c r="E136" s="63"/>
      <c r="F136" s="64"/>
      <c r="G136" s="63"/>
    </row>
    <row r="137" spans="3:7" x14ac:dyDescent="0.2">
      <c r="C137" s="15"/>
      <c r="D137" s="15"/>
      <c r="E137" s="63"/>
      <c r="F137" s="64"/>
      <c r="G137" s="63"/>
    </row>
    <row r="138" spans="3:7" x14ac:dyDescent="0.2">
      <c r="C138" s="15"/>
      <c r="D138" s="15"/>
      <c r="E138" s="63"/>
      <c r="F138" s="64"/>
      <c r="G138" s="63"/>
    </row>
    <row r="139" spans="3:7" x14ac:dyDescent="0.2">
      <c r="C139" s="15"/>
      <c r="D139" s="15"/>
      <c r="E139" s="63"/>
      <c r="F139" s="64"/>
      <c r="G139" s="63"/>
    </row>
    <row r="140" spans="3:7" x14ac:dyDescent="0.2">
      <c r="C140" s="15"/>
      <c r="D140" s="15"/>
      <c r="E140" s="63"/>
      <c r="F140" s="64"/>
      <c r="G140" s="63"/>
    </row>
    <row r="141" spans="3:7" x14ac:dyDescent="0.2">
      <c r="C141" s="15"/>
      <c r="D141" s="15"/>
      <c r="E141" s="63"/>
      <c r="F141" s="64"/>
      <c r="G141" s="63"/>
    </row>
    <row r="142" spans="3:7" x14ac:dyDescent="0.2">
      <c r="C142" s="15"/>
      <c r="D142" s="15"/>
      <c r="E142" s="63"/>
      <c r="F142" s="64"/>
      <c r="G142" s="63"/>
    </row>
    <row r="143" spans="3:7" x14ac:dyDescent="0.2">
      <c r="C143" s="15"/>
      <c r="D143" s="15"/>
      <c r="E143" s="63"/>
      <c r="F143" s="64"/>
      <c r="G143" s="63"/>
    </row>
    <row r="144" spans="3:7" x14ac:dyDescent="0.2">
      <c r="C144" s="15"/>
      <c r="D144" s="15"/>
      <c r="E144" s="63"/>
      <c r="F144" s="64"/>
      <c r="G144" s="63"/>
    </row>
    <row r="145" spans="3:7" x14ac:dyDescent="0.2">
      <c r="C145" s="15"/>
      <c r="D145" s="15"/>
      <c r="E145" s="63"/>
      <c r="F145" s="64"/>
      <c r="G145" s="63"/>
    </row>
    <row r="146" spans="3:7" x14ac:dyDescent="0.2">
      <c r="C146" s="15"/>
      <c r="D146" s="15"/>
      <c r="E146" s="63"/>
      <c r="F146" s="64"/>
      <c r="G146" s="63"/>
    </row>
    <row r="147" spans="3:7" x14ac:dyDescent="0.2">
      <c r="C147" s="15"/>
      <c r="D147" s="15"/>
      <c r="E147" s="63"/>
      <c r="F147" s="64"/>
      <c r="G147" s="63"/>
    </row>
    <row r="148" spans="3:7" x14ac:dyDescent="0.2">
      <c r="C148" s="15"/>
      <c r="D148" s="15"/>
      <c r="E148" s="63"/>
      <c r="F148" s="64"/>
      <c r="G148" s="63"/>
    </row>
    <row r="149" spans="3:7" x14ac:dyDescent="0.2">
      <c r="C149" s="15"/>
      <c r="D149" s="15"/>
      <c r="E149" s="63"/>
      <c r="F149" s="64"/>
      <c r="G149" s="63"/>
    </row>
    <row r="150" spans="3:7" x14ac:dyDescent="0.2">
      <c r="C150" s="15"/>
      <c r="D150" s="15"/>
      <c r="E150" s="63"/>
      <c r="F150" s="64"/>
      <c r="G150" s="63"/>
    </row>
    <row r="151" spans="3:7" x14ac:dyDescent="0.2">
      <c r="C151" s="15"/>
      <c r="D151" s="15"/>
      <c r="E151" s="63"/>
      <c r="F151" s="64"/>
      <c r="G151" s="63"/>
    </row>
    <row r="152" spans="3:7" x14ac:dyDescent="0.2">
      <c r="C152" s="15"/>
      <c r="D152" s="15"/>
      <c r="E152" s="63"/>
      <c r="F152" s="64"/>
      <c r="G152" s="63"/>
    </row>
    <row r="153" spans="3:7" x14ac:dyDescent="0.2">
      <c r="C153" s="15"/>
      <c r="D153" s="15"/>
      <c r="E153" s="63"/>
      <c r="F153" s="64"/>
      <c r="G153" s="63"/>
    </row>
    <row r="154" spans="3:7" x14ac:dyDescent="0.2">
      <c r="C154" s="15"/>
      <c r="D154" s="15"/>
      <c r="E154" s="63"/>
      <c r="F154" s="64"/>
      <c r="G154" s="63"/>
    </row>
    <row r="155" spans="3:7" x14ac:dyDescent="0.2">
      <c r="C155" s="15"/>
      <c r="D155" s="15"/>
      <c r="E155" s="63"/>
      <c r="F155" s="64"/>
      <c r="G155" s="63"/>
    </row>
    <row r="156" spans="3:7" x14ac:dyDescent="0.2">
      <c r="C156" s="15"/>
      <c r="D156" s="15"/>
      <c r="E156" s="63"/>
      <c r="F156" s="64"/>
      <c r="G156" s="63"/>
    </row>
    <row r="157" spans="3:7" x14ac:dyDescent="0.2">
      <c r="C157" s="15"/>
      <c r="D157" s="15"/>
      <c r="E157" s="63"/>
      <c r="F157" s="64"/>
      <c r="G157" s="63"/>
    </row>
    <row r="158" spans="3:7" x14ac:dyDescent="0.2">
      <c r="C158" s="15"/>
      <c r="D158" s="15"/>
      <c r="E158" s="63"/>
      <c r="F158" s="64"/>
      <c r="G158" s="63"/>
    </row>
    <row r="159" spans="3:7" x14ac:dyDescent="0.2">
      <c r="C159" s="15"/>
      <c r="D159" s="15"/>
      <c r="E159" s="63"/>
      <c r="F159" s="64"/>
      <c r="G159" s="63"/>
    </row>
    <row r="160" spans="3:7" x14ac:dyDescent="0.2">
      <c r="C160" s="15"/>
      <c r="D160" s="15"/>
      <c r="E160" s="63"/>
      <c r="F160" s="64"/>
      <c r="G160" s="63"/>
    </row>
    <row r="161" spans="3:7" x14ac:dyDescent="0.2">
      <c r="C161" s="15"/>
      <c r="D161" s="15"/>
      <c r="E161" s="63"/>
      <c r="F161" s="64"/>
      <c r="G161" s="63"/>
    </row>
    <row r="162" spans="3:7" x14ac:dyDescent="0.2">
      <c r="C162" s="15"/>
      <c r="D162" s="15"/>
      <c r="E162" s="63"/>
      <c r="F162" s="64"/>
      <c r="G162" s="63"/>
    </row>
    <row r="163" spans="3:7" x14ac:dyDescent="0.2">
      <c r="C163" s="15"/>
      <c r="D163" s="15"/>
      <c r="E163" s="63"/>
      <c r="F163" s="64"/>
      <c r="G163" s="63"/>
    </row>
    <row r="164" spans="3:7" x14ac:dyDescent="0.2">
      <c r="C164" s="15"/>
      <c r="D164" s="15"/>
      <c r="E164" s="63"/>
      <c r="F164" s="64"/>
      <c r="G164" s="63"/>
    </row>
    <row r="165" spans="3:7" x14ac:dyDescent="0.2">
      <c r="C165" s="15"/>
      <c r="D165" s="15"/>
      <c r="E165" s="63"/>
      <c r="F165" s="64"/>
      <c r="G165" s="63"/>
    </row>
    <row r="166" spans="3:7" x14ac:dyDescent="0.2">
      <c r="C166" s="15"/>
      <c r="D166" s="15"/>
      <c r="E166" s="63"/>
      <c r="F166" s="64"/>
      <c r="G166" s="63"/>
    </row>
    <row r="167" spans="3:7" x14ac:dyDescent="0.2">
      <c r="C167" s="15"/>
      <c r="D167" s="15"/>
      <c r="E167" s="63"/>
      <c r="F167" s="64"/>
      <c r="G167" s="63"/>
    </row>
    <row r="168" spans="3:7" x14ac:dyDescent="0.2">
      <c r="C168" s="15"/>
      <c r="D168" s="15"/>
      <c r="E168" s="63"/>
      <c r="F168" s="64"/>
      <c r="G168" s="63"/>
    </row>
    <row r="169" spans="3:7" x14ac:dyDescent="0.2">
      <c r="C169" s="15"/>
      <c r="D169" s="15"/>
      <c r="E169" s="63"/>
      <c r="F169" s="64"/>
      <c r="G169" s="63"/>
    </row>
    <row r="170" spans="3:7" x14ac:dyDescent="0.2">
      <c r="C170" s="15"/>
      <c r="D170" s="15"/>
      <c r="E170" s="63"/>
      <c r="F170" s="64"/>
      <c r="G170" s="63"/>
    </row>
    <row r="171" spans="3:7" x14ac:dyDescent="0.2">
      <c r="C171" s="15"/>
      <c r="D171" s="15"/>
      <c r="E171" s="63"/>
      <c r="F171" s="64"/>
      <c r="G171" s="63"/>
    </row>
    <row r="172" spans="3:7" x14ac:dyDescent="0.2">
      <c r="C172" s="15"/>
      <c r="D172" s="15"/>
      <c r="E172" s="63"/>
      <c r="F172" s="64"/>
      <c r="G172" s="63"/>
    </row>
    <row r="173" spans="3:7" x14ac:dyDescent="0.2">
      <c r="C173" s="15"/>
      <c r="D173" s="15"/>
      <c r="E173" s="63"/>
      <c r="F173" s="64"/>
      <c r="G173" s="63"/>
    </row>
    <row r="174" spans="3:7" x14ac:dyDescent="0.2">
      <c r="C174" s="15"/>
      <c r="D174" s="15"/>
      <c r="E174" s="63"/>
      <c r="F174" s="64"/>
      <c r="G174" s="63"/>
    </row>
    <row r="175" spans="3:7" x14ac:dyDescent="0.2">
      <c r="C175" s="15"/>
      <c r="D175" s="15"/>
      <c r="E175" s="63"/>
      <c r="F175" s="64"/>
      <c r="G175" s="63"/>
    </row>
    <row r="176" spans="3:7" x14ac:dyDescent="0.2">
      <c r="C176" s="15"/>
      <c r="D176" s="15"/>
      <c r="E176" s="63"/>
      <c r="F176" s="64"/>
      <c r="G176" s="63"/>
    </row>
    <row r="177" spans="3:7" x14ac:dyDescent="0.2">
      <c r="C177" s="15"/>
      <c r="D177" s="15"/>
      <c r="E177" s="63"/>
      <c r="F177" s="64"/>
      <c r="G177" s="63"/>
    </row>
    <row r="178" spans="3:7" x14ac:dyDescent="0.2">
      <c r="C178" s="15"/>
      <c r="D178" s="15"/>
      <c r="E178" s="63"/>
      <c r="F178" s="64"/>
      <c r="G178" s="63"/>
    </row>
    <row r="179" spans="3:7" x14ac:dyDescent="0.2">
      <c r="C179" s="15"/>
      <c r="D179" s="15"/>
      <c r="E179" s="63"/>
      <c r="F179" s="64"/>
      <c r="G179" s="63"/>
    </row>
    <row r="180" spans="3:7" x14ac:dyDescent="0.2">
      <c r="C180" s="15"/>
      <c r="D180" s="15"/>
      <c r="E180" s="63"/>
      <c r="F180" s="64"/>
      <c r="G180" s="63"/>
    </row>
    <row r="181" spans="3:7" x14ac:dyDescent="0.2">
      <c r="C181" s="15"/>
      <c r="D181" s="15"/>
      <c r="E181" s="63"/>
      <c r="F181" s="64"/>
      <c r="G181" s="63"/>
    </row>
    <row r="182" spans="3:7" x14ac:dyDescent="0.2">
      <c r="C182" s="15"/>
      <c r="D182" s="15"/>
      <c r="E182" s="63"/>
      <c r="F182" s="64"/>
      <c r="G182" s="63"/>
    </row>
    <row r="183" spans="3:7" x14ac:dyDescent="0.2">
      <c r="C183" s="15"/>
      <c r="D183" s="15"/>
      <c r="E183" s="63"/>
      <c r="F183" s="64"/>
      <c r="G183" s="63"/>
    </row>
    <row r="184" spans="3:7" x14ac:dyDescent="0.2">
      <c r="C184" s="15"/>
      <c r="D184" s="15"/>
      <c r="E184" s="63"/>
      <c r="F184" s="64"/>
      <c r="G184" s="63"/>
    </row>
    <row r="185" spans="3:7" x14ac:dyDescent="0.2">
      <c r="C185" s="15"/>
      <c r="D185" s="15"/>
      <c r="E185" s="63"/>
      <c r="F185" s="64"/>
      <c r="G185" s="63"/>
    </row>
    <row r="186" spans="3:7" x14ac:dyDescent="0.2">
      <c r="C186" s="15"/>
      <c r="D186" s="15"/>
      <c r="E186" s="63"/>
      <c r="F186" s="64"/>
      <c r="G186" s="63"/>
    </row>
    <row r="187" spans="3:7" x14ac:dyDescent="0.2">
      <c r="C187" s="15"/>
      <c r="D187" s="15"/>
      <c r="E187" s="63"/>
      <c r="F187" s="64"/>
      <c r="G187" s="63"/>
    </row>
    <row r="188" spans="3:7" x14ac:dyDescent="0.2">
      <c r="C188" s="15"/>
      <c r="D188" s="15"/>
      <c r="E188" s="63"/>
      <c r="F188" s="64"/>
      <c r="G188" s="63"/>
    </row>
    <row r="189" spans="3:7" x14ac:dyDescent="0.2">
      <c r="C189" s="15"/>
      <c r="D189" s="15"/>
      <c r="E189" s="63"/>
      <c r="F189" s="64"/>
      <c r="G189" s="63"/>
    </row>
    <row r="190" spans="3:7" x14ac:dyDescent="0.2">
      <c r="C190" s="15"/>
      <c r="D190" s="15"/>
      <c r="E190" s="63"/>
      <c r="F190" s="64"/>
      <c r="G190" s="63"/>
    </row>
    <row r="191" spans="3:7" x14ac:dyDescent="0.2">
      <c r="C191" s="15"/>
      <c r="D191" s="15"/>
      <c r="E191" s="63"/>
      <c r="F191" s="64"/>
      <c r="G191" s="63"/>
    </row>
    <row r="192" spans="3:7" x14ac:dyDescent="0.2">
      <c r="C192" s="15"/>
      <c r="D192" s="15"/>
      <c r="E192" s="63"/>
      <c r="F192" s="64"/>
      <c r="G192" s="63"/>
    </row>
    <row r="193" spans="3:7" x14ac:dyDescent="0.2">
      <c r="C193" s="15"/>
      <c r="D193" s="15"/>
      <c r="E193" s="63"/>
      <c r="F193" s="64"/>
      <c r="G193" s="63"/>
    </row>
    <row r="194" spans="3:7" x14ac:dyDescent="0.2">
      <c r="C194" s="15"/>
      <c r="D194" s="15"/>
      <c r="E194" s="63"/>
      <c r="F194" s="64"/>
      <c r="G194" s="63"/>
    </row>
    <row r="195" spans="3:7" x14ac:dyDescent="0.2">
      <c r="C195" s="15"/>
      <c r="D195" s="15"/>
      <c r="E195" s="63"/>
      <c r="F195" s="64"/>
      <c r="G195" s="63"/>
    </row>
    <row r="196" spans="3:7" x14ac:dyDescent="0.2">
      <c r="C196" s="15"/>
      <c r="D196" s="15"/>
      <c r="E196" s="63"/>
      <c r="F196" s="64"/>
      <c r="G196" s="63"/>
    </row>
    <row r="197" spans="3:7" x14ac:dyDescent="0.2">
      <c r="C197" s="15"/>
      <c r="D197" s="15"/>
      <c r="E197" s="63"/>
      <c r="F197" s="64"/>
      <c r="G197" s="63"/>
    </row>
    <row r="198" spans="3:7" x14ac:dyDescent="0.2">
      <c r="C198" s="15"/>
      <c r="D198" s="15"/>
      <c r="E198" s="63"/>
      <c r="F198" s="64"/>
      <c r="G198" s="63"/>
    </row>
    <row r="199" spans="3:7" x14ac:dyDescent="0.2">
      <c r="C199" s="15"/>
      <c r="D199" s="15"/>
      <c r="E199" s="63"/>
      <c r="F199" s="64"/>
      <c r="G199" s="63"/>
    </row>
    <row r="200" spans="3:7" x14ac:dyDescent="0.2">
      <c r="C200" s="15"/>
      <c r="D200" s="15"/>
      <c r="E200" s="63"/>
      <c r="F200" s="64"/>
      <c r="G200" s="63"/>
    </row>
    <row r="201" spans="3:7" x14ac:dyDescent="0.2">
      <c r="C201" s="15"/>
      <c r="D201" s="15"/>
      <c r="E201" s="63"/>
      <c r="F201" s="64"/>
      <c r="G201" s="63"/>
    </row>
    <row r="202" spans="3:7" x14ac:dyDescent="0.2">
      <c r="C202" s="15"/>
      <c r="D202" s="15"/>
      <c r="E202" s="63"/>
      <c r="F202" s="64"/>
      <c r="G202" s="63"/>
    </row>
    <row r="203" spans="3:7" x14ac:dyDescent="0.2">
      <c r="C203" s="15"/>
      <c r="D203" s="15"/>
      <c r="E203" s="63"/>
      <c r="F203" s="64"/>
      <c r="G203" s="63"/>
    </row>
    <row r="204" spans="3:7" x14ac:dyDescent="0.2">
      <c r="C204" s="15"/>
      <c r="D204" s="15"/>
      <c r="E204" s="63"/>
      <c r="F204" s="64"/>
      <c r="G204" s="63"/>
    </row>
    <row r="205" spans="3:7" x14ac:dyDescent="0.2">
      <c r="C205" s="15"/>
      <c r="D205" s="15"/>
      <c r="E205" s="63"/>
      <c r="F205" s="64"/>
      <c r="G205" s="63"/>
    </row>
    <row r="206" spans="3:7" x14ac:dyDescent="0.2">
      <c r="C206" s="15"/>
      <c r="D206" s="15"/>
      <c r="E206" s="63"/>
      <c r="F206" s="64"/>
      <c r="G206" s="63"/>
    </row>
    <row r="207" spans="3:7" x14ac:dyDescent="0.2">
      <c r="C207" s="15"/>
      <c r="D207" s="15"/>
      <c r="E207" s="63"/>
      <c r="F207" s="64"/>
      <c r="G207" s="63"/>
    </row>
    <row r="208" spans="3:7" x14ac:dyDescent="0.2">
      <c r="C208" s="15"/>
      <c r="D208" s="15"/>
      <c r="E208" s="63"/>
      <c r="F208" s="64"/>
      <c r="G208" s="63"/>
    </row>
    <row r="209" spans="3:7" x14ac:dyDescent="0.2">
      <c r="C209" s="15"/>
      <c r="D209" s="15"/>
      <c r="E209" s="63"/>
      <c r="F209" s="64"/>
      <c r="G209" s="63"/>
    </row>
    <row r="210" spans="3:7" x14ac:dyDescent="0.2">
      <c r="C210" s="15"/>
      <c r="D210" s="15"/>
      <c r="E210" s="63"/>
      <c r="F210" s="64"/>
      <c r="G210" s="63"/>
    </row>
    <row r="211" spans="3:7" x14ac:dyDescent="0.2">
      <c r="C211" s="15"/>
      <c r="D211" s="15"/>
      <c r="E211" s="63"/>
      <c r="F211" s="64"/>
      <c r="G211" s="63"/>
    </row>
    <row r="212" spans="3:7" x14ac:dyDescent="0.2">
      <c r="C212" s="15"/>
      <c r="D212" s="15"/>
      <c r="E212" s="63"/>
      <c r="F212" s="64"/>
      <c r="G212" s="63"/>
    </row>
    <row r="213" spans="3:7" x14ac:dyDescent="0.2">
      <c r="C213" s="15"/>
      <c r="D213" s="15"/>
      <c r="E213" s="63"/>
      <c r="F213" s="64"/>
      <c r="G213" s="63"/>
    </row>
    <row r="214" spans="3:7" x14ac:dyDescent="0.2">
      <c r="C214" s="15"/>
      <c r="D214" s="15"/>
      <c r="E214" s="63"/>
      <c r="F214" s="64"/>
      <c r="G214" s="63"/>
    </row>
    <row r="215" spans="3:7" x14ac:dyDescent="0.2">
      <c r="C215" s="15"/>
      <c r="D215" s="15"/>
      <c r="E215" s="63"/>
      <c r="F215" s="64"/>
      <c r="G215" s="63"/>
    </row>
    <row r="216" spans="3:7" x14ac:dyDescent="0.2">
      <c r="C216" s="15"/>
      <c r="D216" s="15"/>
      <c r="E216" s="63"/>
      <c r="F216" s="64"/>
      <c r="G216" s="63"/>
    </row>
    <row r="217" spans="3:7" x14ac:dyDescent="0.2">
      <c r="C217" s="15"/>
      <c r="D217" s="15"/>
      <c r="E217" s="63"/>
      <c r="F217" s="64"/>
      <c r="G217" s="63"/>
    </row>
    <row r="218" spans="3:7" x14ac:dyDescent="0.2">
      <c r="C218" s="15"/>
      <c r="D218" s="15"/>
      <c r="E218" s="63"/>
      <c r="F218" s="64"/>
      <c r="G218" s="63"/>
    </row>
    <row r="219" spans="3:7" x14ac:dyDescent="0.2">
      <c r="C219" s="15"/>
      <c r="D219" s="15"/>
      <c r="E219" s="63"/>
      <c r="F219" s="64"/>
      <c r="G219" s="63"/>
    </row>
    <row r="220" spans="3:7" x14ac:dyDescent="0.2">
      <c r="C220" s="15"/>
      <c r="D220" s="15"/>
      <c r="E220" s="63"/>
      <c r="F220" s="64"/>
      <c r="G220" s="63"/>
    </row>
    <row r="221" spans="3:7" x14ac:dyDescent="0.2">
      <c r="C221" s="15"/>
      <c r="D221" s="15"/>
      <c r="E221" s="63"/>
      <c r="F221" s="64"/>
      <c r="G221" s="63"/>
    </row>
    <row r="222" spans="3:7" x14ac:dyDescent="0.2">
      <c r="C222" s="15"/>
      <c r="D222" s="15"/>
      <c r="E222" s="63"/>
      <c r="F222" s="64"/>
      <c r="G222" s="63"/>
    </row>
    <row r="223" spans="3:7" x14ac:dyDescent="0.2">
      <c r="C223" s="15"/>
      <c r="D223" s="15"/>
      <c r="E223" s="63"/>
      <c r="F223" s="64"/>
      <c r="G223" s="63"/>
    </row>
    <row r="224" spans="3:7" x14ac:dyDescent="0.2">
      <c r="C224" s="15"/>
      <c r="D224" s="15"/>
      <c r="E224" s="63"/>
      <c r="F224" s="64"/>
      <c r="G224" s="63"/>
    </row>
    <row r="225" spans="3:7" x14ac:dyDescent="0.2">
      <c r="C225" s="15"/>
      <c r="D225" s="15"/>
      <c r="E225" s="63"/>
      <c r="F225" s="64"/>
      <c r="G225" s="63"/>
    </row>
    <row r="226" spans="3:7" x14ac:dyDescent="0.2">
      <c r="C226" s="15"/>
      <c r="D226" s="15"/>
      <c r="E226" s="63"/>
      <c r="F226" s="64"/>
      <c r="G226" s="63"/>
    </row>
    <row r="227" spans="3:7" x14ac:dyDescent="0.2">
      <c r="C227" s="15"/>
      <c r="D227" s="15"/>
      <c r="E227" s="63"/>
      <c r="F227" s="64"/>
      <c r="G227" s="63"/>
    </row>
    <row r="228" spans="3:7" x14ac:dyDescent="0.2">
      <c r="C228" s="15"/>
      <c r="D228" s="15"/>
      <c r="E228" s="63"/>
      <c r="F228" s="64"/>
      <c r="G228" s="63"/>
    </row>
    <row r="229" spans="3:7" x14ac:dyDescent="0.2">
      <c r="C229" s="15"/>
      <c r="D229" s="15"/>
      <c r="E229" s="63"/>
      <c r="F229" s="64"/>
      <c r="G229" s="63"/>
    </row>
    <row r="230" spans="3:7" x14ac:dyDescent="0.2">
      <c r="C230" s="15"/>
      <c r="D230" s="15"/>
      <c r="E230" s="63"/>
      <c r="F230" s="64"/>
      <c r="G230" s="63"/>
    </row>
    <row r="231" spans="3:7" x14ac:dyDescent="0.2">
      <c r="C231" s="15"/>
      <c r="D231" s="15"/>
      <c r="E231" s="63"/>
      <c r="F231" s="64"/>
      <c r="G231" s="63"/>
    </row>
    <row r="232" spans="3:7" x14ac:dyDescent="0.2">
      <c r="C232" s="15"/>
      <c r="D232" s="15"/>
      <c r="E232" s="63"/>
      <c r="F232" s="64"/>
      <c r="G232" s="63"/>
    </row>
    <row r="233" spans="3:7" x14ac:dyDescent="0.2">
      <c r="C233" s="15"/>
      <c r="D233" s="15"/>
      <c r="E233" s="63"/>
      <c r="F233" s="64"/>
      <c r="G233" s="63"/>
    </row>
    <row r="234" spans="3:7" x14ac:dyDescent="0.2">
      <c r="C234" s="15"/>
      <c r="D234" s="15"/>
      <c r="E234" s="63"/>
      <c r="F234" s="64"/>
      <c r="G234" s="63"/>
    </row>
    <row r="235" spans="3:7" x14ac:dyDescent="0.2">
      <c r="C235" s="15"/>
      <c r="D235" s="15"/>
      <c r="E235" s="63"/>
      <c r="F235" s="64"/>
      <c r="G235" s="63"/>
    </row>
    <row r="236" spans="3:7" x14ac:dyDescent="0.2">
      <c r="C236" s="15"/>
      <c r="D236" s="15"/>
      <c r="E236" s="63"/>
      <c r="F236" s="64"/>
      <c r="G236" s="63"/>
    </row>
    <row r="237" spans="3:7" x14ac:dyDescent="0.2">
      <c r="C237" s="15"/>
      <c r="D237" s="15"/>
      <c r="E237" s="63"/>
      <c r="F237" s="64"/>
      <c r="G237" s="63"/>
    </row>
    <row r="238" spans="3:7" x14ac:dyDescent="0.2">
      <c r="C238" s="15"/>
      <c r="D238" s="15"/>
      <c r="E238" s="63"/>
      <c r="F238" s="64"/>
      <c r="G238" s="63"/>
    </row>
    <row r="239" spans="3:7" x14ac:dyDescent="0.2">
      <c r="C239" s="15"/>
      <c r="D239" s="15"/>
      <c r="E239" s="63"/>
      <c r="F239" s="64"/>
      <c r="G239" s="63"/>
    </row>
    <row r="240" spans="3:7" x14ac:dyDescent="0.2">
      <c r="C240" s="15"/>
      <c r="D240" s="15"/>
      <c r="E240" s="63"/>
      <c r="F240" s="64"/>
      <c r="G240" s="63"/>
    </row>
    <row r="241" spans="3:7" x14ac:dyDescent="0.2">
      <c r="C241" s="15"/>
      <c r="D241" s="15"/>
      <c r="E241" s="63"/>
      <c r="F241" s="64"/>
      <c r="G241" s="63"/>
    </row>
    <row r="242" spans="3:7" x14ac:dyDescent="0.2">
      <c r="C242" s="15"/>
      <c r="D242" s="15"/>
      <c r="E242" s="63"/>
      <c r="F242" s="64"/>
      <c r="G242" s="63"/>
    </row>
    <row r="243" spans="3:7" x14ac:dyDescent="0.2">
      <c r="C243" s="15"/>
      <c r="D243" s="15"/>
      <c r="E243" s="63"/>
      <c r="F243" s="64"/>
      <c r="G243" s="63"/>
    </row>
    <row r="244" spans="3:7" x14ac:dyDescent="0.2">
      <c r="C244" s="15"/>
      <c r="D244" s="15"/>
      <c r="E244" s="63"/>
      <c r="F244" s="64"/>
      <c r="G244" s="63"/>
    </row>
    <row r="245" spans="3:7" x14ac:dyDescent="0.2">
      <c r="C245" s="15"/>
      <c r="D245" s="15"/>
      <c r="E245" s="63"/>
      <c r="F245" s="64"/>
      <c r="G245" s="63"/>
    </row>
    <row r="246" spans="3:7" x14ac:dyDescent="0.2">
      <c r="C246" s="15"/>
      <c r="D246" s="15"/>
      <c r="E246" s="63"/>
      <c r="F246" s="64"/>
      <c r="G246" s="63"/>
    </row>
    <row r="247" spans="3:7" x14ac:dyDescent="0.2">
      <c r="C247" s="15"/>
      <c r="D247" s="15"/>
      <c r="E247" s="63"/>
      <c r="F247" s="64"/>
      <c r="G247" s="63"/>
    </row>
    <row r="248" spans="3:7" x14ac:dyDescent="0.2">
      <c r="C248" s="15"/>
      <c r="D248" s="15"/>
      <c r="E248" s="63"/>
      <c r="F248" s="64"/>
      <c r="G248" s="63"/>
    </row>
    <row r="249" spans="3:7" x14ac:dyDescent="0.2">
      <c r="C249" s="15"/>
      <c r="D249" s="15"/>
      <c r="E249" s="63"/>
      <c r="F249" s="64"/>
      <c r="G249" s="63"/>
    </row>
    <row r="250" spans="3:7" x14ac:dyDescent="0.2">
      <c r="C250" s="15"/>
      <c r="D250" s="15"/>
      <c r="E250" s="63"/>
      <c r="F250" s="64"/>
      <c r="G250" s="63"/>
    </row>
    <row r="251" spans="3:7" x14ac:dyDescent="0.2">
      <c r="C251" s="15"/>
      <c r="D251" s="15"/>
      <c r="E251" s="63"/>
      <c r="F251" s="64"/>
      <c r="G251" s="63"/>
    </row>
    <row r="252" spans="3:7" x14ac:dyDescent="0.2">
      <c r="C252" s="15"/>
      <c r="D252" s="15"/>
      <c r="E252" s="63"/>
      <c r="F252" s="64"/>
      <c r="G252" s="63"/>
    </row>
    <row r="253" spans="3:7" x14ac:dyDescent="0.2">
      <c r="C253" s="15"/>
      <c r="D253" s="15"/>
      <c r="E253" s="63"/>
      <c r="F253" s="64"/>
      <c r="G253" s="63"/>
    </row>
    <row r="254" spans="3:7" x14ac:dyDescent="0.2">
      <c r="C254" s="15"/>
      <c r="D254" s="15"/>
      <c r="E254" s="63"/>
      <c r="F254" s="64"/>
      <c r="G254" s="63"/>
    </row>
    <row r="255" spans="3:7" x14ac:dyDescent="0.2">
      <c r="C255" s="15"/>
      <c r="D255" s="15"/>
      <c r="E255" s="63"/>
      <c r="F255" s="64"/>
      <c r="G255" s="63"/>
    </row>
    <row r="256" spans="3:7" x14ac:dyDescent="0.2">
      <c r="C256" s="15"/>
      <c r="D256" s="15"/>
      <c r="E256" s="63"/>
      <c r="F256" s="64"/>
      <c r="G256" s="63"/>
    </row>
    <row r="257" spans="3:7" x14ac:dyDescent="0.2">
      <c r="C257" s="15"/>
      <c r="D257" s="15"/>
      <c r="E257" s="63"/>
      <c r="F257" s="64"/>
      <c r="G257" s="63"/>
    </row>
    <row r="258" spans="3:7" x14ac:dyDescent="0.2">
      <c r="C258" s="15"/>
      <c r="D258" s="15"/>
      <c r="E258" s="63"/>
      <c r="F258" s="64"/>
      <c r="G258" s="63"/>
    </row>
    <row r="259" spans="3:7" x14ac:dyDescent="0.2">
      <c r="C259" s="15"/>
      <c r="D259" s="15"/>
      <c r="E259" s="63"/>
      <c r="F259" s="64"/>
      <c r="G259" s="63"/>
    </row>
    <row r="260" spans="3:7" x14ac:dyDescent="0.2">
      <c r="C260" s="15"/>
      <c r="D260" s="15"/>
      <c r="E260" s="63"/>
      <c r="F260" s="64"/>
      <c r="G260" s="63"/>
    </row>
    <row r="261" spans="3:7" x14ac:dyDescent="0.2">
      <c r="C261" s="15"/>
      <c r="D261" s="15"/>
      <c r="E261" s="63"/>
      <c r="F261" s="64"/>
      <c r="G261" s="63"/>
    </row>
    <row r="262" spans="3:7" x14ac:dyDescent="0.2">
      <c r="C262" s="15"/>
      <c r="D262" s="15"/>
      <c r="E262" s="63"/>
      <c r="F262" s="64"/>
      <c r="G262" s="63"/>
    </row>
    <row r="263" spans="3:7" x14ac:dyDescent="0.2">
      <c r="C263" s="15"/>
      <c r="D263" s="15"/>
      <c r="E263" s="63"/>
      <c r="F263" s="64"/>
      <c r="G263" s="63"/>
    </row>
    <row r="264" spans="3:7" x14ac:dyDescent="0.2">
      <c r="C264" s="15"/>
      <c r="D264" s="15"/>
      <c r="E264" s="63"/>
      <c r="F264" s="64"/>
      <c r="G264" s="63"/>
    </row>
    <row r="265" spans="3:7" x14ac:dyDescent="0.2">
      <c r="C265" s="15"/>
      <c r="D265" s="15"/>
      <c r="E265" s="63"/>
      <c r="F265" s="64"/>
      <c r="G265" s="63"/>
    </row>
    <row r="266" spans="3:7" x14ac:dyDescent="0.2">
      <c r="C266" s="15"/>
      <c r="D266" s="15"/>
      <c r="E266" s="63"/>
      <c r="F266" s="64"/>
      <c r="G266" s="63"/>
    </row>
  </sheetData>
  <mergeCells count="33">
    <mergeCell ref="A32:F32"/>
    <mergeCell ref="H32:P32"/>
    <mergeCell ref="A33:P33"/>
    <mergeCell ref="A34:G34"/>
    <mergeCell ref="H34:P34"/>
    <mergeCell ref="C28:K28"/>
    <mergeCell ref="C29:K29"/>
    <mergeCell ref="A30:P30"/>
    <mergeCell ref="A31:B31"/>
    <mergeCell ref="C31:F31"/>
    <mergeCell ref="H31:I31"/>
    <mergeCell ref="J31:P31"/>
    <mergeCell ref="A8:B8"/>
    <mergeCell ref="C8:P8"/>
    <mergeCell ref="A11:P11"/>
    <mergeCell ref="A12:P12"/>
    <mergeCell ref="A13:A14"/>
    <mergeCell ref="B13:B14"/>
    <mergeCell ref="C13:C14"/>
    <mergeCell ref="D13:D14"/>
    <mergeCell ref="E13:E14"/>
    <mergeCell ref="F13:K13"/>
    <mergeCell ref="A9:P9"/>
    <mergeCell ref="A10:N10"/>
    <mergeCell ref="L13:P13"/>
    <mergeCell ref="A6:E6"/>
    <mergeCell ref="A7:B7"/>
    <mergeCell ref="C7:P7"/>
    <mergeCell ref="A1:P1"/>
    <mergeCell ref="A2:P2"/>
    <mergeCell ref="A3:P3"/>
    <mergeCell ref="A4:P4"/>
    <mergeCell ref="A5:E5"/>
  </mergeCells>
  <phoneticPr fontId="22" type="noConversion"/>
  <pageMargins left="0.7" right="0.7" top="0.75" bottom="0.75" header="0.3" footer="0.3"/>
  <pageSetup paperSize="9" scale="80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5</vt:i4>
      </vt:variant>
    </vt:vector>
  </HeadingPairs>
  <TitlesOfParts>
    <vt:vector size="11" baseType="lpstr">
      <vt:lpstr>Pasūtītāja būvniecības koptāme</vt:lpstr>
      <vt:lpstr>Kopsavilkuma tāme</vt:lpstr>
      <vt:lpstr>1</vt:lpstr>
      <vt:lpstr>2</vt:lpstr>
      <vt:lpstr>3</vt:lpstr>
      <vt:lpstr>Lapa1</vt:lpstr>
      <vt:lpstr>'1'!Drukas_apgabals</vt:lpstr>
      <vt:lpstr>'2'!Drukas_apgabals</vt:lpstr>
      <vt:lpstr>'3'!Drukas_apgabals</vt:lpstr>
      <vt:lpstr>'Kopsavilkuma tāme'!Drukas_apgabals</vt:lpstr>
      <vt:lpstr>'Pasūtītāja būvniecības koptāme'!Drukas_apgabals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Projekti</cp:lastModifiedBy>
  <cp:lastPrinted>2013-03-25T14:27:00Z</cp:lastPrinted>
  <dcterms:created xsi:type="dcterms:W3CDTF">2006-01-11T06:48:04Z</dcterms:created>
  <dcterms:modified xsi:type="dcterms:W3CDTF">2013-03-25T14:35:08Z</dcterms:modified>
</cp:coreProperties>
</file>